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iko.yumikura\Desktop\"/>
    </mc:Choice>
  </mc:AlternateContent>
  <bookViews>
    <workbookView xWindow="360" yWindow="60" windowWidth="18315" windowHeight="6435" firstSheet="4" activeTab="6" xr2:uid="{00000000-000D-0000-FFFF-FFFF00000000}"/>
  </bookViews>
  <sheets>
    <sheet name="20161227(過去資料)" sheetId="4" r:id="rId1"/>
    <sheet name="20170120(過去資料)" sheetId="5" r:id="rId2"/>
    <sheet name="20170123(過去資料)" sheetId="6" r:id="rId3"/>
    <sheet name="20170120 (過去資料)" sheetId="7" r:id="rId4"/>
    <sheet name="20170228 (過去資料)" sheetId="8" r:id="rId5"/>
    <sheet name="20170914 (最新まとめ請求資料)" sheetId="9" r:id="rId6"/>
    <sheet name="助成金用" sheetId="10" r:id="rId7"/>
    <sheet name="Sheet1" sheetId="12" r:id="rId8"/>
  </sheets>
  <definedNames>
    <definedName name="_xlnm.Print_Area" localSheetId="0">'20161227(過去資料)'!$A$1:$AX$55</definedName>
    <definedName name="_xlnm.Print_Area" localSheetId="3">'20170120 (過去資料)'!$A$1:$BC$104</definedName>
    <definedName name="_xlnm.Print_Area" localSheetId="1">'20170120(過去資料)'!$A$1:$BC$83</definedName>
    <definedName name="_xlnm.Print_Area" localSheetId="2">'20170123(過去資料)'!$A$1:$AV$37</definedName>
    <definedName name="_xlnm.Print_Area" localSheetId="4">'20170228 (過去資料)'!$A$1:$BC$111</definedName>
    <definedName name="_xlnm.Print_Area" localSheetId="5">'20170914 (最新まとめ請求資料)'!$A$1:$BC$139</definedName>
    <definedName name="_xlnm.Print_Area" localSheetId="6">助成金用!$A$1:$BC$139</definedName>
  </definedNames>
  <calcPr calcId="171027"/>
</workbook>
</file>

<file path=xl/calcChain.xml><?xml version="1.0" encoding="utf-8"?>
<calcChain xmlns="http://schemas.openxmlformats.org/spreadsheetml/2006/main">
  <c r="AQ32" i="10" l="1"/>
  <c r="F13" i="12"/>
  <c r="E13" i="12"/>
  <c r="F12" i="12"/>
  <c r="H12" i="12" s="1"/>
  <c r="F11" i="12"/>
  <c r="H11" i="12" s="1"/>
  <c r="F8" i="12"/>
  <c r="F7" i="12"/>
  <c r="H7" i="12" s="1"/>
  <c r="H6" i="12"/>
  <c r="F6" i="12"/>
  <c r="H4" i="12"/>
  <c r="F4" i="12"/>
  <c r="G3" i="12"/>
  <c r="G13" i="12" s="1"/>
  <c r="F3" i="12"/>
  <c r="H13" i="12" l="1"/>
  <c r="AQ135" i="10" l="1"/>
  <c r="AQ127" i="10"/>
  <c r="AQ120" i="10"/>
  <c r="AQ107" i="10"/>
  <c r="AQ100" i="10"/>
  <c r="AQ91" i="10"/>
  <c r="AQ83" i="10"/>
  <c r="AQ76" i="10"/>
  <c r="AQ66" i="10"/>
  <c r="AQ55" i="10"/>
  <c r="AQ47" i="10"/>
  <c r="AQ37" i="10"/>
  <c r="AQ20" i="10"/>
  <c r="AQ135" i="9"/>
  <c r="AQ127" i="9"/>
  <c r="AQ120" i="9"/>
  <c r="AR109" i="10" l="1"/>
  <c r="AQ107" i="9"/>
  <c r="AQ100" i="9"/>
  <c r="AQ91" i="9"/>
  <c r="AQ83" i="9"/>
  <c r="AQ76" i="9"/>
  <c r="AQ66" i="9"/>
  <c r="AQ55" i="9"/>
  <c r="AQ47" i="9"/>
  <c r="AQ37" i="9"/>
  <c r="AQ32" i="9"/>
  <c r="AQ20" i="9"/>
  <c r="AR109" i="9" s="1"/>
  <c r="AQ107" i="8"/>
  <c r="AQ100" i="8"/>
  <c r="AQ91" i="8"/>
  <c r="AQ83" i="8"/>
  <c r="AQ76" i="8"/>
  <c r="AQ66" i="8"/>
  <c r="AQ55" i="8"/>
  <c r="AQ47" i="8"/>
  <c r="AQ37" i="8"/>
  <c r="AQ32" i="8"/>
  <c r="AQ20" i="8"/>
  <c r="AQ100" i="7"/>
  <c r="AQ91" i="7"/>
  <c r="AQ83" i="7"/>
  <c r="AQ76" i="7"/>
  <c r="AQ66" i="7"/>
  <c r="AQ55" i="7"/>
  <c r="AQ47" i="7"/>
  <c r="AQ37" i="7"/>
  <c r="AQ32" i="7"/>
  <c r="AQ20" i="7"/>
  <c r="AQ32" i="6"/>
  <c r="AQ11" i="6"/>
  <c r="AQ20" i="5"/>
  <c r="AQ81" i="5" s="1"/>
  <c r="AQ76" i="5"/>
  <c r="AQ66" i="5"/>
  <c r="AQ55" i="5"/>
  <c r="AQ47" i="5"/>
  <c r="AQ37" i="5"/>
  <c r="AQ32" i="5"/>
  <c r="Y19" i="4"/>
  <c r="Y23" i="4"/>
  <c r="AR109" i="8" l="1"/>
  <c r="AR103" i="7"/>
</calcChain>
</file>

<file path=xl/sharedStrings.xml><?xml version="1.0" encoding="utf-8"?>
<sst xmlns="http://schemas.openxmlformats.org/spreadsheetml/2006/main" count="1057" uniqueCount="208">
  <si>
    <t>工数</t>
    <rPh sb="0" eb="2">
      <t>コウスウ</t>
    </rPh>
    <phoneticPr fontId="1"/>
  </si>
  <si>
    <t>3750円/1時間</t>
    <rPh sb="4" eb="5">
      <t>エン</t>
    </rPh>
    <rPh sb="7" eb="9">
      <t>ジカン</t>
    </rPh>
    <phoneticPr fontId="1"/>
  </si>
  <si>
    <t>デザイン作業</t>
    <rPh sb="4" eb="6">
      <t>サギョウ</t>
    </rPh>
    <phoneticPr fontId="1"/>
  </si>
  <si>
    <t>アイディア出し</t>
    <rPh sb="5" eb="6">
      <t>ダ</t>
    </rPh>
    <phoneticPr fontId="1"/>
  </si>
  <si>
    <t>2日</t>
    <rPh sb="1" eb="2">
      <t>ニチ</t>
    </rPh>
    <phoneticPr fontId="1"/>
  </si>
  <si>
    <t>1日</t>
    <rPh sb="1" eb="2">
      <t>ニチ</t>
    </rPh>
    <phoneticPr fontId="1"/>
  </si>
  <si>
    <t>弊社の日給を時給で換算すると1時間5,000円　(1日8時間労働)</t>
    <rPh sb="0" eb="2">
      <t>ヘイシャ</t>
    </rPh>
    <rPh sb="3" eb="5">
      <t>ニッキュウ</t>
    </rPh>
    <rPh sb="6" eb="8">
      <t>ジキュウ</t>
    </rPh>
    <rPh sb="9" eb="11">
      <t>カンサン</t>
    </rPh>
    <rPh sb="15" eb="17">
      <t>ジカン</t>
    </rPh>
    <rPh sb="22" eb="23">
      <t>エン</t>
    </rPh>
    <rPh sb="26" eb="27">
      <t>ニチ</t>
    </rPh>
    <rPh sb="28" eb="30">
      <t>ジカン</t>
    </rPh>
    <rPh sb="30" eb="32">
      <t>ロウドウ</t>
    </rPh>
    <phoneticPr fontId="1"/>
  </si>
  <si>
    <t>※打ち合わせの回数で変動</t>
    <rPh sb="1" eb="2">
      <t>ウ</t>
    </rPh>
    <rPh sb="3" eb="4">
      <t>ア</t>
    </rPh>
    <rPh sb="7" eb="9">
      <t>カイスウ</t>
    </rPh>
    <rPh sb="10" eb="12">
      <t>ヘンドウ</t>
    </rPh>
    <phoneticPr fontId="1"/>
  </si>
  <si>
    <t>修正・入稿作業</t>
    <rPh sb="0" eb="2">
      <t>シュウセイ</t>
    </rPh>
    <rPh sb="3" eb="5">
      <t>ニュウコウ</t>
    </rPh>
    <rPh sb="5" eb="7">
      <t>サギョウ</t>
    </rPh>
    <phoneticPr fontId="1"/>
  </si>
  <si>
    <t>印刷校正の立ちあい</t>
    <rPh sb="0" eb="2">
      <t>インサツ</t>
    </rPh>
    <rPh sb="2" eb="4">
      <t>コウセイ</t>
    </rPh>
    <rPh sb="5" eb="6">
      <t>タ</t>
    </rPh>
    <phoneticPr fontId="1"/>
  </si>
  <si>
    <t>合計</t>
    <rPh sb="0" eb="2">
      <t>ゴウケイ</t>
    </rPh>
    <phoneticPr fontId="1"/>
  </si>
  <si>
    <t>上野様が行う</t>
    <rPh sb="0" eb="2">
      <t>ウエノ</t>
    </rPh>
    <rPh sb="2" eb="3">
      <t>サマ</t>
    </rPh>
    <rPh sb="4" eb="5">
      <t>オコナ</t>
    </rPh>
    <phoneticPr fontId="1"/>
  </si>
  <si>
    <t>1ヵ月　60万円</t>
    <rPh sb="2" eb="3">
      <t>ゲツ</t>
    </rPh>
    <rPh sb="6" eb="8">
      <t>マンエン</t>
    </rPh>
    <phoneticPr fontId="1"/>
  </si>
  <si>
    <t>2時間×打ち合わせ5回　1.5時間×打ち合わせ1回</t>
    <rPh sb="1" eb="3">
      <t>ジカン</t>
    </rPh>
    <rPh sb="4" eb="5">
      <t>ウ</t>
    </rPh>
    <rPh sb="6" eb="7">
      <t>ア</t>
    </rPh>
    <rPh sb="10" eb="11">
      <t>カイ</t>
    </rPh>
    <rPh sb="15" eb="17">
      <t>ジカン</t>
    </rPh>
    <rPh sb="18" eb="19">
      <t>ウ</t>
    </rPh>
    <rPh sb="20" eb="21">
      <t>ア</t>
    </rPh>
    <rPh sb="24" eb="25">
      <t>カイ</t>
    </rPh>
    <phoneticPr fontId="1"/>
  </si>
  <si>
    <t>60万円÷20日=3万円</t>
    <rPh sb="2" eb="4">
      <t>マンエン</t>
    </rPh>
    <rPh sb="7" eb="8">
      <t>ニチ</t>
    </rPh>
    <rPh sb="10" eb="12">
      <t>マンエン</t>
    </rPh>
    <phoneticPr fontId="1"/>
  </si>
  <si>
    <t>3万円÷8時間=3750円</t>
    <rPh sb="5" eb="7">
      <t>ジカン</t>
    </rPh>
    <rPh sb="12" eb="13">
      <t>エン</t>
    </rPh>
    <phoneticPr fontId="1"/>
  </si>
  <si>
    <t>イラスト×2種類(フェットチーネ、ラザニア)</t>
    <rPh sb="6" eb="8">
      <t>シュルイ</t>
    </rPh>
    <phoneticPr fontId="1"/>
  </si>
  <si>
    <t>豆とこんにゃく芋　イラスト</t>
    <rPh sb="0" eb="1">
      <t>マメ</t>
    </rPh>
    <rPh sb="7" eb="8">
      <t>イモ</t>
    </rPh>
    <phoneticPr fontId="1"/>
  </si>
  <si>
    <t>イラストは1つ1万円</t>
    <rPh sb="8" eb="10">
      <t>マンエン</t>
    </rPh>
    <phoneticPr fontId="1"/>
  </si>
  <si>
    <t>打ち合わせ</t>
    <rPh sb="0" eb="1">
      <t>ウ</t>
    </rPh>
    <rPh sb="2" eb="3">
      <t>ア</t>
    </rPh>
    <phoneticPr fontId="1"/>
  </si>
  <si>
    <t>展示会について　</t>
  </si>
  <si>
    <t>空間コーディネート料</t>
  </si>
  <si>
    <t>・材料収集</t>
  </si>
  <si>
    <t xml:space="preserve">のぼりのデータ入稿 </t>
    <phoneticPr fontId="1"/>
  </si>
  <si>
    <t>資料作成(ブランディングまとめ)</t>
    <rPh sb="0" eb="2">
      <t>シリョウ</t>
    </rPh>
    <rPh sb="2" eb="4">
      <t>サクセイ</t>
    </rPh>
    <phoneticPr fontId="1"/>
  </si>
  <si>
    <t xml:space="preserve"> デザイン料　30,000円 /1人の単価(3,750円)×8時間</t>
    <phoneticPr fontId="1"/>
  </si>
  <si>
    <t>・作業時間(レイアウト（目安3時間）、写真撮影(目安3時間)、コピーライト(目安2時間))</t>
    <rPh sb="12" eb="14">
      <t>メヤス</t>
    </rPh>
    <rPh sb="15" eb="17">
      <t>ジカン</t>
    </rPh>
    <rPh sb="24" eb="26">
      <t>メヤス</t>
    </rPh>
    <rPh sb="27" eb="29">
      <t>ジカン</t>
    </rPh>
    <rPh sb="38" eb="40">
      <t>メヤス</t>
    </rPh>
    <rPh sb="41" eb="43">
      <t>ジカン</t>
    </rPh>
    <phoneticPr fontId="1"/>
  </si>
  <si>
    <t>3時間</t>
    <rPh sb="1" eb="3">
      <t>ジカン</t>
    </rPh>
    <phoneticPr fontId="1"/>
  </si>
  <si>
    <t>5時間</t>
    <rPh sb="1" eb="3">
      <t>ジカン</t>
    </rPh>
    <phoneticPr fontId="1"/>
  </si>
  <si>
    <t>2時間</t>
    <rPh sb="1" eb="3">
      <t>ジカン</t>
    </rPh>
    <phoneticPr fontId="1"/>
  </si>
  <si>
    <t>・打ち合わせ時間</t>
    <rPh sb="1" eb="2">
      <t>ウ</t>
    </rPh>
    <rPh sb="3" eb="4">
      <t>ア</t>
    </rPh>
    <rPh sb="6" eb="8">
      <t>ジカン</t>
    </rPh>
    <phoneticPr fontId="1"/>
  </si>
  <si>
    <t>・搬入(コーディネート)</t>
    <rPh sb="1" eb="3">
      <t>ハンニュウ</t>
    </rPh>
    <phoneticPr fontId="1"/>
  </si>
  <si>
    <t>計15時間</t>
    <rPh sb="0" eb="1">
      <t>ケイ</t>
    </rPh>
    <rPh sb="3" eb="5">
      <t>ジカン</t>
    </rPh>
    <phoneticPr fontId="1"/>
  </si>
  <si>
    <t>56,250円</t>
    <rPh sb="6" eb="7">
      <t>エン</t>
    </rPh>
    <phoneticPr fontId="1"/>
  </si>
  <si>
    <t>■追加で作成したもの</t>
    <rPh sb="1" eb="3">
      <t>ツイカ</t>
    </rPh>
    <rPh sb="4" eb="6">
      <t>サクセイ</t>
    </rPh>
    <phoneticPr fontId="1"/>
  </si>
  <si>
    <t>■社長より依頼を受けて作成したもの</t>
    <rPh sb="1" eb="3">
      <t>シャチョウ</t>
    </rPh>
    <rPh sb="5" eb="7">
      <t>イライ</t>
    </rPh>
    <rPh sb="8" eb="9">
      <t>ウ</t>
    </rPh>
    <rPh sb="11" eb="13">
      <t>サクセイ</t>
    </rPh>
    <phoneticPr fontId="1"/>
  </si>
  <si>
    <t>イラストは1つ1万円(豆込)</t>
    <rPh sb="8" eb="10">
      <t>マンエン</t>
    </rPh>
    <rPh sb="11" eb="12">
      <t>マメ</t>
    </rPh>
    <rPh sb="12" eb="13">
      <t>コミ</t>
    </rPh>
    <phoneticPr fontId="1"/>
  </si>
  <si>
    <t>デザイン作業(コピーライティング、レイアウト、ロゴ)</t>
    <rPh sb="4" eb="6">
      <t>サギョウ</t>
    </rPh>
    <phoneticPr fontId="1"/>
  </si>
  <si>
    <t>2日</t>
    <rPh sb="1" eb="2">
      <t>ニチ</t>
    </rPh>
    <phoneticPr fontId="1"/>
  </si>
  <si>
    <t>・トライ＆エラー料 含む</t>
    <rPh sb="10" eb="11">
      <t>フク</t>
    </rPh>
    <phoneticPr fontId="1"/>
  </si>
  <si>
    <t>・カタチあるものをもらっていると印象に残って、後日連絡してもらえやすくなる。</t>
    <rPh sb="16" eb="18">
      <t>インショウ</t>
    </rPh>
    <rPh sb="19" eb="20">
      <t>ノコ</t>
    </rPh>
    <rPh sb="23" eb="25">
      <t>ゴジツ</t>
    </rPh>
    <rPh sb="25" eb="27">
      <t>レンラク</t>
    </rPh>
    <phoneticPr fontId="1"/>
  </si>
  <si>
    <t>・展示会で、印象付けるのに必要。</t>
    <phoneticPr fontId="1"/>
  </si>
  <si>
    <t>・レシピも掲載してあると保管してもらえる。</t>
    <rPh sb="12" eb="14">
      <t>ホカン</t>
    </rPh>
    <phoneticPr fontId="1"/>
  </si>
  <si>
    <t>・写真撮影分、展示会のレイアウトにも流用する。</t>
    <phoneticPr fontId="1"/>
  </si>
  <si>
    <t>リーフレットが必要な理由</t>
    <rPh sb="7" eb="9">
      <t>ヒツヨウ</t>
    </rPh>
    <rPh sb="10" eb="12">
      <t>リユウ</t>
    </rPh>
    <phoneticPr fontId="1"/>
  </si>
  <si>
    <t>※　掲載するレシピください(できれば展示会と同じレシピ)</t>
    <rPh sb="2" eb="4">
      <t>ケイサイ</t>
    </rPh>
    <phoneticPr fontId="1"/>
  </si>
  <si>
    <t>実際に展示会に行って思う事</t>
    <rPh sb="0" eb="2">
      <t>ジッサイ</t>
    </rPh>
    <rPh sb="3" eb="4">
      <t>テン</t>
    </rPh>
    <rPh sb="4" eb="5">
      <t>シメ</t>
    </rPh>
    <rPh sb="5" eb="6">
      <t>カイ</t>
    </rPh>
    <rPh sb="7" eb="8">
      <t>イ</t>
    </rPh>
    <rPh sb="10" eb="11">
      <t>オモ</t>
    </rPh>
    <rPh sb="12" eb="13">
      <t>コト</t>
    </rPh>
    <phoneticPr fontId="1"/>
  </si>
  <si>
    <t>・試食だけでは記憶が薄れる。どこの店か、何の商品だったか忘れる…</t>
    <rPh sb="1" eb="3">
      <t>シショク</t>
    </rPh>
    <rPh sb="7" eb="9">
      <t>キオク</t>
    </rPh>
    <rPh sb="10" eb="11">
      <t>ウス</t>
    </rPh>
    <rPh sb="17" eb="18">
      <t>ミセ</t>
    </rPh>
    <rPh sb="20" eb="21">
      <t>ナニ</t>
    </rPh>
    <rPh sb="22" eb="24">
      <t>ショウヒン</t>
    </rPh>
    <rPh sb="28" eb="29">
      <t>ワス</t>
    </rPh>
    <phoneticPr fontId="1"/>
  </si>
  <si>
    <t>リーフレットを作成して、印象付ける。</t>
    <rPh sb="7" eb="9">
      <t>サクセイ</t>
    </rPh>
    <rPh sb="12" eb="14">
      <t>インショウ</t>
    </rPh>
    <rPh sb="14" eb="15">
      <t>ヅ</t>
    </rPh>
    <phoneticPr fontId="1"/>
  </si>
  <si>
    <t>(会社もしくは、商品の名前を覚えてもらう)</t>
    <rPh sb="1" eb="3">
      <t>カイシャ</t>
    </rPh>
    <rPh sb="8" eb="10">
      <t>ショウヒン</t>
    </rPh>
    <rPh sb="11" eb="13">
      <t>ナマエ</t>
    </rPh>
    <rPh sb="14" eb="15">
      <t>オボ</t>
    </rPh>
    <phoneticPr fontId="1"/>
  </si>
  <si>
    <t>他の店と差別化するにはどうすればよいか…</t>
    <rPh sb="0" eb="1">
      <t>ホカ</t>
    </rPh>
    <rPh sb="2" eb="3">
      <t>ミセ</t>
    </rPh>
    <rPh sb="4" eb="7">
      <t>サベツカ</t>
    </rPh>
    <phoneticPr fontId="1"/>
  </si>
  <si>
    <t>印象付けすることで、覚えてもらう。興味を持ってもらう。</t>
    <rPh sb="0" eb="2">
      <t>インショウ</t>
    </rPh>
    <rPh sb="2" eb="3">
      <t>ヅ</t>
    </rPh>
    <rPh sb="10" eb="11">
      <t>オボ</t>
    </rPh>
    <phoneticPr fontId="1"/>
  </si>
  <si>
    <t>・印象に残るためには</t>
    <rPh sb="1" eb="3">
      <t>インショウ</t>
    </rPh>
    <rPh sb="4" eb="5">
      <t>ノコ</t>
    </rPh>
    <phoneticPr fontId="1"/>
  </si>
  <si>
    <t>他と同じような店づくりだと印象に残らない…</t>
    <rPh sb="0" eb="1">
      <t>ホカ</t>
    </rPh>
    <rPh sb="2" eb="3">
      <t>オナ</t>
    </rPh>
    <rPh sb="7" eb="8">
      <t>ミセ</t>
    </rPh>
    <rPh sb="13" eb="15">
      <t>インショウ</t>
    </rPh>
    <rPh sb="16" eb="17">
      <t>ノコ</t>
    </rPh>
    <phoneticPr fontId="1"/>
  </si>
  <si>
    <t>小さな展示会でも、ブランディングで世界観を大切にすることが重要</t>
    <rPh sb="0" eb="1">
      <t>チイ</t>
    </rPh>
    <rPh sb="3" eb="4">
      <t>テン</t>
    </rPh>
    <rPh sb="4" eb="5">
      <t>シメ</t>
    </rPh>
    <rPh sb="5" eb="6">
      <t>カイ</t>
    </rPh>
    <rPh sb="17" eb="20">
      <t>セカイカン</t>
    </rPh>
    <rPh sb="21" eb="23">
      <t>タイセツ</t>
    </rPh>
    <rPh sb="29" eb="31">
      <t>ジュウヨウ</t>
    </rPh>
    <phoneticPr fontId="1"/>
  </si>
  <si>
    <t>工数計算</t>
    <rPh sb="0" eb="2">
      <t>コウスウ</t>
    </rPh>
    <rPh sb="2" eb="4">
      <t>ケイサン</t>
    </rPh>
    <phoneticPr fontId="1"/>
  </si>
  <si>
    <t>材料費　別途請求</t>
    <rPh sb="4" eb="6">
      <t>ベット</t>
    </rPh>
    <rPh sb="6" eb="8">
      <t>セイキュウ</t>
    </rPh>
    <phoneticPr fontId="1"/>
  </si>
  <si>
    <t>・出店数が多いと、印象付けるのが難しい。</t>
    <rPh sb="1" eb="3">
      <t>シュッテン</t>
    </rPh>
    <rPh sb="3" eb="4">
      <t>スウ</t>
    </rPh>
    <rPh sb="5" eb="6">
      <t>オオ</t>
    </rPh>
    <rPh sb="9" eb="11">
      <t>インショウ</t>
    </rPh>
    <rPh sb="11" eb="12">
      <t>ヅ</t>
    </rPh>
    <rPh sb="16" eb="17">
      <t>ムズカ</t>
    </rPh>
    <phoneticPr fontId="1"/>
  </si>
  <si>
    <t>・印刷　 弊社に依頼してくださるなら別途費用発生</t>
    <rPh sb="5" eb="7">
      <t>ヘイシャ</t>
    </rPh>
    <rPh sb="8" eb="10">
      <t>イライ</t>
    </rPh>
    <rPh sb="18" eb="20">
      <t>ベット</t>
    </rPh>
    <rPh sb="20" eb="22">
      <t>ヒヨウ</t>
    </rPh>
    <rPh sb="22" eb="24">
      <t>ハッセイ</t>
    </rPh>
    <phoneticPr fontId="1"/>
  </si>
  <si>
    <t>・トライ＆エラー料　含む</t>
    <rPh sb="10" eb="11">
      <t>フク</t>
    </rPh>
    <phoneticPr fontId="1"/>
  </si>
  <si>
    <t>工数計算</t>
    <rPh sb="0" eb="2">
      <t>コウスウ</t>
    </rPh>
    <rPh sb="2" eb="4">
      <t>ケイサン</t>
    </rPh>
    <phoneticPr fontId="1"/>
  </si>
  <si>
    <t>今回1人単価　3750円で計算</t>
    <rPh sb="0" eb="2">
      <t>コンカイ</t>
    </rPh>
    <rPh sb="3" eb="4">
      <t>ヒト</t>
    </rPh>
    <rPh sb="4" eb="6">
      <t>タンカ</t>
    </rPh>
    <rPh sb="11" eb="12">
      <t>エン</t>
    </rPh>
    <rPh sb="13" eb="15">
      <t>ケイサン</t>
    </rPh>
    <phoneticPr fontId="1"/>
  </si>
  <si>
    <t>レシピの作成</t>
    <rPh sb="4" eb="6">
      <t>サクセイ</t>
    </rPh>
    <phoneticPr fontId="1"/>
  </si>
  <si>
    <t>用紙代</t>
    <rPh sb="0" eb="2">
      <t>ヨウシ</t>
    </rPh>
    <rPh sb="2" eb="3">
      <t>ダイ</t>
    </rPh>
    <phoneticPr fontId="1"/>
  </si>
  <si>
    <t>製作費</t>
    <rPh sb="0" eb="3">
      <t>セイサクヒ</t>
    </rPh>
    <phoneticPr fontId="1"/>
  </si>
  <si>
    <t>印刷代</t>
    <rPh sb="0" eb="2">
      <t>インサツ</t>
    </rPh>
    <rPh sb="2" eb="3">
      <t>ダイ</t>
    </rPh>
    <phoneticPr fontId="1"/>
  </si>
  <si>
    <t>7円×21枚=140円</t>
    <rPh sb="1" eb="2">
      <t>エン</t>
    </rPh>
    <rPh sb="5" eb="6">
      <t>マイ</t>
    </rPh>
    <rPh sb="10" eb="11">
      <t>エン</t>
    </rPh>
    <phoneticPr fontId="1"/>
  </si>
  <si>
    <t>3750円</t>
    <rPh sb="4" eb="5">
      <t>エン</t>
    </rPh>
    <phoneticPr fontId="1"/>
  </si>
  <si>
    <t>10個制作</t>
    <rPh sb="2" eb="3">
      <t>コ</t>
    </rPh>
    <rPh sb="3" eb="5">
      <t>セイサク</t>
    </rPh>
    <phoneticPr fontId="1"/>
  </si>
  <si>
    <t>・POP、小道具の作成</t>
    <rPh sb="5" eb="8">
      <t>コドウグ</t>
    </rPh>
    <phoneticPr fontId="1"/>
  </si>
  <si>
    <t>上野商店様との仕事お見積り</t>
    <rPh sb="0" eb="2">
      <t>ウエノ</t>
    </rPh>
    <rPh sb="2" eb="4">
      <t>ショウテン</t>
    </rPh>
    <rPh sb="4" eb="5">
      <t>サマ</t>
    </rPh>
    <rPh sb="7" eb="9">
      <t>シゴト</t>
    </rPh>
    <rPh sb="10" eb="12">
      <t>ミツモ</t>
    </rPh>
    <phoneticPr fontId="1"/>
  </si>
  <si>
    <t>※弊社の日給を時給で換算すると1時間5,000円　(1日8時間労働)</t>
    <phoneticPr fontId="1"/>
  </si>
  <si>
    <t>今回1人単価　3,750円で計算</t>
    <rPh sb="0" eb="2">
      <t>コンカイ</t>
    </rPh>
    <rPh sb="3" eb="4">
      <t>ヒト</t>
    </rPh>
    <rPh sb="4" eb="6">
      <t>タンカ</t>
    </rPh>
    <rPh sb="12" eb="13">
      <t>エン</t>
    </rPh>
    <rPh sb="14" eb="16">
      <t>ケイサン</t>
    </rPh>
    <phoneticPr fontId="1"/>
  </si>
  <si>
    <t>3万円÷8時間=3,750円</t>
    <rPh sb="5" eb="7">
      <t>ジカン</t>
    </rPh>
    <rPh sb="13" eb="14">
      <t>エン</t>
    </rPh>
    <phoneticPr fontId="1"/>
  </si>
  <si>
    <t>今回は3,750円で計算しております。</t>
    <rPh sb="0" eb="2">
      <t>コンカイ</t>
    </rPh>
    <rPh sb="8" eb="9">
      <t>エン</t>
    </rPh>
    <rPh sb="10" eb="12">
      <t>ケイサン</t>
    </rPh>
    <phoneticPr fontId="1"/>
  </si>
  <si>
    <t>1,250円割引</t>
    <rPh sb="5" eb="6">
      <t>エン</t>
    </rPh>
    <rPh sb="6" eb="8">
      <t>ワリビキ</t>
    </rPh>
    <phoneticPr fontId="1"/>
  </si>
  <si>
    <t>□パッケージデザイン</t>
    <phoneticPr fontId="1"/>
  </si>
  <si>
    <t>□のぼりデザイン入稿</t>
    <rPh sb="8" eb="10">
      <t>ニュウコウ</t>
    </rPh>
    <phoneticPr fontId="1"/>
  </si>
  <si>
    <t>レイアウト作業</t>
    <rPh sb="5" eb="7">
      <t>サギョウ</t>
    </rPh>
    <phoneticPr fontId="1"/>
  </si>
  <si>
    <t>・パッケージプラザさんとのやり取り</t>
    <phoneticPr fontId="1"/>
  </si>
  <si>
    <t>入稿先とのやり取り</t>
    <rPh sb="0" eb="2">
      <t>ニュウコウ</t>
    </rPh>
    <rPh sb="2" eb="3">
      <t>サキ</t>
    </rPh>
    <rPh sb="7" eb="8">
      <t>ト</t>
    </rPh>
    <phoneticPr fontId="1"/>
  </si>
  <si>
    <t>11,250円　1人の単価(3,750円)×3時間=11,250円</t>
    <phoneticPr fontId="1"/>
  </si>
  <si>
    <t>内容</t>
    <rPh sb="0" eb="2">
      <t>ナイヨウ</t>
    </rPh>
    <phoneticPr fontId="1"/>
  </si>
  <si>
    <t>詳細</t>
    <rPh sb="0" eb="2">
      <t>ショウサイ</t>
    </rPh>
    <phoneticPr fontId="1"/>
  </si>
  <si>
    <t>印刷</t>
    <rPh sb="0" eb="2">
      <t>インサツ</t>
    </rPh>
    <phoneticPr fontId="1"/>
  </si>
  <si>
    <t>イラストは1つ1万円(豆サービス込)</t>
    <rPh sb="8" eb="10">
      <t>マンエン</t>
    </rPh>
    <rPh sb="11" eb="12">
      <t>マメ</t>
    </rPh>
    <rPh sb="16" eb="17">
      <t>コミ</t>
    </rPh>
    <phoneticPr fontId="1"/>
  </si>
  <si>
    <t>パッケージプラザ様が作成したラフを基にレイアウト</t>
    <rPh sb="8" eb="9">
      <t>サマ</t>
    </rPh>
    <rPh sb="10" eb="12">
      <t>サクセイ</t>
    </rPh>
    <rPh sb="17" eb="18">
      <t>モト</t>
    </rPh>
    <phoneticPr fontId="1"/>
  </si>
  <si>
    <t>パッケージプラザ様と入稿やり取り(メールと電話)</t>
    <rPh sb="8" eb="9">
      <t>サマ</t>
    </rPh>
    <rPh sb="10" eb="12">
      <t>ニュウコウ</t>
    </rPh>
    <rPh sb="14" eb="15">
      <t>ト</t>
    </rPh>
    <rPh sb="21" eb="23">
      <t>デンワ</t>
    </rPh>
    <phoneticPr fontId="1"/>
  </si>
  <si>
    <t>1時間</t>
    <rPh sb="1" eb="3">
      <t>ジカン</t>
    </rPh>
    <phoneticPr fontId="1"/>
  </si>
  <si>
    <t>1時間半</t>
    <rPh sb="1" eb="3">
      <t>ジカン</t>
    </rPh>
    <rPh sb="3" eb="4">
      <t>ハン</t>
    </rPh>
    <phoneticPr fontId="1"/>
  </si>
  <si>
    <t>リーフレット A7サイズ　(両面)</t>
    <phoneticPr fontId="1"/>
  </si>
  <si>
    <t>□リーフレット A7サイズ　(両面)</t>
    <phoneticPr fontId="1"/>
  </si>
  <si>
    <t>イラスト作成時間(フェットチーネ、ラザニア)</t>
    <rPh sb="4" eb="6">
      <t>サクセイ</t>
    </rPh>
    <rPh sb="6" eb="8">
      <t>ジカン</t>
    </rPh>
    <phoneticPr fontId="1"/>
  </si>
  <si>
    <t>イラストは1つ1万円　コピーで作成できたため1つの料金</t>
    <rPh sb="8" eb="10">
      <t>マンエン</t>
    </rPh>
    <rPh sb="15" eb="17">
      <t>サクセイ</t>
    </rPh>
    <rPh sb="25" eb="27">
      <t>リョウキン</t>
    </rPh>
    <phoneticPr fontId="1"/>
  </si>
  <si>
    <t>デザイン作業、レイアウト作業</t>
    <rPh sb="4" eb="6">
      <t>サギョウ</t>
    </rPh>
    <rPh sb="12" eb="14">
      <t>サギョウ</t>
    </rPh>
    <phoneticPr fontId="1"/>
  </si>
  <si>
    <t>ラクスルに入稿</t>
    <rPh sb="5" eb="7">
      <t>ニュウコウ</t>
    </rPh>
    <phoneticPr fontId="1"/>
  </si>
  <si>
    <t>□空間コーディネート</t>
    <rPh sb="1" eb="3">
      <t>クウカン</t>
    </rPh>
    <phoneticPr fontId="1"/>
  </si>
  <si>
    <t>展示会の費用</t>
    <rPh sb="0" eb="1">
      <t>テン</t>
    </rPh>
    <rPh sb="1" eb="2">
      <t>シメ</t>
    </rPh>
    <rPh sb="2" eb="3">
      <t>カイ</t>
    </rPh>
    <rPh sb="4" eb="6">
      <t>ヒヨウ</t>
    </rPh>
    <phoneticPr fontId="1"/>
  </si>
  <si>
    <t>・情報収集(イメージを考える)</t>
    <phoneticPr fontId="1"/>
  </si>
  <si>
    <t>アイディア出し、ラフ作成</t>
    <rPh sb="5" eb="6">
      <t>ダ</t>
    </rPh>
    <rPh sb="10" eb="12">
      <t>サクセイ</t>
    </rPh>
    <phoneticPr fontId="1"/>
  </si>
  <si>
    <t>材料収集</t>
    <rPh sb="0" eb="2">
      <t>ザイリョウ</t>
    </rPh>
    <rPh sb="2" eb="4">
      <t>シュウシュウ</t>
    </rPh>
    <phoneticPr fontId="1"/>
  </si>
  <si>
    <t>4時間</t>
    <rPh sb="1" eb="3">
      <t>ジカン</t>
    </rPh>
    <phoneticPr fontId="1"/>
  </si>
  <si>
    <t>搬入</t>
    <rPh sb="0" eb="2">
      <t>ハンニュウ</t>
    </rPh>
    <phoneticPr fontId="1"/>
  </si>
  <si>
    <t>コーディネイト</t>
    <phoneticPr fontId="1"/>
  </si>
  <si>
    <t>上野商店での本番同様セット組み</t>
    <rPh sb="0" eb="2">
      <t>ウエノ</t>
    </rPh>
    <rPh sb="2" eb="4">
      <t>ショウテン</t>
    </rPh>
    <rPh sb="6" eb="8">
      <t>ホンバン</t>
    </rPh>
    <rPh sb="8" eb="10">
      <t>ドウヨウ</t>
    </rPh>
    <rPh sb="13" eb="14">
      <t>クミ</t>
    </rPh>
    <phoneticPr fontId="1"/>
  </si>
  <si>
    <t>リハーサル</t>
    <phoneticPr fontId="1"/>
  </si>
  <si>
    <t>※材料費、別途請求</t>
    <rPh sb="1" eb="4">
      <t>ザイリョウヒ</t>
    </rPh>
    <rPh sb="5" eb="7">
      <t>ベット</t>
    </rPh>
    <rPh sb="7" eb="9">
      <t>セイキュウ</t>
    </rPh>
    <phoneticPr fontId="1"/>
  </si>
  <si>
    <t>□レシピの作成</t>
    <rPh sb="5" eb="7">
      <t>サクセイ</t>
    </rPh>
    <phoneticPr fontId="1"/>
  </si>
  <si>
    <t>弊社で印刷</t>
    <rPh sb="0" eb="2">
      <t>ヘイシャ</t>
    </rPh>
    <rPh sb="3" eb="5">
      <t>インサツ</t>
    </rPh>
    <phoneticPr fontId="1"/>
  </si>
  <si>
    <t>6円×21枚=126円</t>
    <rPh sb="1" eb="2">
      <t>エン</t>
    </rPh>
    <rPh sb="5" eb="6">
      <t>マイ</t>
    </rPh>
    <rPh sb="10" eb="11">
      <t>エン</t>
    </rPh>
    <phoneticPr fontId="1"/>
  </si>
  <si>
    <t>７円×21枚=147円</t>
    <rPh sb="1" eb="2">
      <t>エン</t>
    </rPh>
    <rPh sb="5" eb="6">
      <t>マイ</t>
    </rPh>
    <rPh sb="10" eb="11">
      <t>エン</t>
    </rPh>
    <phoneticPr fontId="1"/>
  </si>
  <si>
    <t>文章作成、文字、写真レイアウト</t>
    <rPh sb="0" eb="2">
      <t>ブンショウ</t>
    </rPh>
    <rPh sb="2" eb="4">
      <t>サクセイ</t>
    </rPh>
    <rPh sb="5" eb="7">
      <t>モジ</t>
    </rPh>
    <rPh sb="8" eb="10">
      <t>シャシン</t>
    </rPh>
    <phoneticPr fontId="1"/>
  </si>
  <si>
    <t>クラフト紙</t>
    <rPh sb="4" eb="5">
      <t>シ</t>
    </rPh>
    <phoneticPr fontId="1"/>
  </si>
  <si>
    <t>資料作成</t>
    <rPh sb="0" eb="2">
      <t>シリョウ</t>
    </rPh>
    <rPh sb="2" eb="4">
      <t>サクセイ</t>
    </rPh>
    <phoneticPr fontId="1"/>
  </si>
  <si>
    <t>□ブランディング資料</t>
    <rPh sb="8" eb="10">
      <t>シリョウ</t>
    </rPh>
    <phoneticPr fontId="1"/>
  </si>
  <si>
    <t>karadakaitekicafeブランディングまとめ</t>
    <phoneticPr fontId="1"/>
  </si>
  <si>
    <t>費用集計</t>
    <rPh sb="0" eb="2">
      <t>ヒヨウ</t>
    </rPh>
    <rPh sb="2" eb="4">
      <t>シュウケイ</t>
    </rPh>
    <phoneticPr fontId="1"/>
  </si>
  <si>
    <t>POP、小道具の作成 (10セット)</t>
    <rPh sb="4" eb="7">
      <t>コドウグ</t>
    </rPh>
    <rPh sb="8" eb="10">
      <t>サクセイ</t>
    </rPh>
    <phoneticPr fontId="1"/>
  </si>
  <si>
    <t>ここは上野様が行われる</t>
    <rPh sb="3" eb="6">
      <t>ウエノサマ</t>
    </rPh>
    <rPh sb="7" eb="8">
      <t>オコナ</t>
    </rPh>
    <phoneticPr fontId="1"/>
  </si>
  <si>
    <t>とのことで金額に含めない</t>
    <rPh sb="5" eb="7">
      <t>キンガク</t>
    </rPh>
    <rPh sb="8" eb="9">
      <t>フク</t>
    </rPh>
    <phoneticPr fontId="1"/>
  </si>
  <si>
    <t>（株)ワイドソフトデザイン　M.Aimoro</t>
    <rPh sb="1" eb="2">
      <t>カブ</t>
    </rPh>
    <phoneticPr fontId="1"/>
  </si>
  <si>
    <t>アグリフードEXPO大阪展示会の見積もり</t>
    <rPh sb="10" eb="12">
      <t>オオサカ</t>
    </rPh>
    <rPh sb="12" eb="13">
      <t>テン</t>
    </rPh>
    <rPh sb="13" eb="14">
      <t>シメ</t>
    </rPh>
    <rPh sb="14" eb="15">
      <t>カイ</t>
    </rPh>
    <rPh sb="16" eb="18">
      <t>ミツ</t>
    </rPh>
    <phoneticPr fontId="1"/>
  </si>
  <si>
    <t>イラスト作成</t>
    <rPh sb="4" eb="6">
      <t>サクセイ</t>
    </rPh>
    <phoneticPr fontId="1"/>
  </si>
  <si>
    <t>１万円</t>
    <rPh sb="1" eb="3">
      <t>マンエン</t>
    </rPh>
    <phoneticPr fontId="1"/>
  </si>
  <si>
    <t>□配る資料</t>
    <rPh sb="1" eb="2">
      <t>クバ</t>
    </rPh>
    <rPh sb="3" eb="5">
      <t>シリョウ</t>
    </rPh>
    <phoneticPr fontId="1"/>
  </si>
  <si>
    <t>入稿</t>
    <rPh sb="0" eb="2">
      <t>ニュウコウ</t>
    </rPh>
    <phoneticPr fontId="1"/>
  </si>
  <si>
    <t>入稿作業</t>
    <rPh sb="0" eb="2">
      <t>ニュウコウ</t>
    </rPh>
    <rPh sb="2" eb="4">
      <t>サギョウ</t>
    </rPh>
    <phoneticPr fontId="1"/>
  </si>
  <si>
    <t>6時間</t>
    <rPh sb="1" eb="3">
      <t>ジカン</t>
    </rPh>
    <phoneticPr fontId="1"/>
  </si>
  <si>
    <t>デザイン、レイアウト作業</t>
    <rPh sb="10" eb="12">
      <t>サギョウ</t>
    </rPh>
    <phoneticPr fontId="1"/>
  </si>
  <si>
    <t>□Ａ２サイズ　地図製作(工場、本社、店舗　3拠点を紹介した地図)</t>
    <rPh sb="7" eb="9">
      <t>チズ</t>
    </rPh>
    <rPh sb="9" eb="11">
      <t>セイサク</t>
    </rPh>
    <rPh sb="12" eb="14">
      <t>コウジョウ</t>
    </rPh>
    <rPh sb="15" eb="17">
      <t>ホンシャ</t>
    </rPh>
    <rPh sb="18" eb="20">
      <t>テンポ</t>
    </rPh>
    <rPh sb="22" eb="24">
      <t>キョテン</t>
    </rPh>
    <rPh sb="25" eb="27">
      <t>ショウカイ</t>
    </rPh>
    <rPh sb="29" eb="31">
      <t>チズ</t>
    </rPh>
    <phoneticPr fontId="1"/>
  </si>
  <si>
    <t>(裏)こんにゃくの効能についての資料　</t>
    <rPh sb="1" eb="2">
      <t>ウラ</t>
    </rPh>
    <phoneticPr fontId="1"/>
  </si>
  <si>
    <t>&lt;高野豆腐のパスタ風こんにゃく&gt;</t>
    <phoneticPr fontId="1"/>
  </si>
  <si>
    <t>(裏)食べ方提案資料</t>
    <rPh sb="1" eb="2">
      <t>ウラ</t>
    </rPh>
    <phoneticPr fontId="1"/>
  </si>
  <si>
    <t>&lt;べっぴんものがたりの資料&gt;　</t>
    <phoneticPr fontId="1"/>
  </si>
  <si>
    <r>
      <t>&lt;表紙となる資料&gt;　(Ａ４両面)　</t>
    </r>
    <r>
      <rPr>
        <sz val="11"/>
        <color rgb="FFFF0000"/>
        <rFont val="ＭＳ Ｐゴシック"/>
        <family val="3"/>
        <charset val="128"/>
        <scheme val="minor"/>
      </rPr>
      <t>(新規作成：Ａ４両面)</t>
    </r>
    <rPh sb="13" eb="15">
      <t>リョウメン</t>
    </rPh>
    <rPh sb="18" eb="20">
      <t>シンキ</t>
    </rPh>
    <rPh sb="20" eb="22">
      <t>サクセイ</t>
    </rPh>
    <rPh sb="25" eb="27">
      <t>リョウメン</t>
    </rPh>
    <phoneticPr fontId="1"/>
  </si>
  <si>
    <r>
      <t>・商品についての補足資料</t>
    </r>
    <r>
      <rPr>
        <sz val="11"/>
        <color rgb="FFFF0000"/>
        <rFont val="ＭＳ Ｐゴシック"/>
        <family val="3"/>
        <charset val="128"/>
        <scheme val="minor"/>
      </rPr>
      <t>　(新規作成：Ａ４両面)</t>
    </r>
    <rPh sb="1" eb="3">
      <t>ショウヒン</t>
    </rPh>
    <rPh sb="8" eb="10">
      <t>ホソク</t>
    </rPh>
    <rPh sb="10" eb="12">
      <t>シリョウ</t>
    </rPh>
    <phoneticPr fontId="1"/>
  </si>
  <si>
    <r>
      <t>会社概要、お取引条件　</t>
    </r>
    <r>
      <rPr>
        <sz val="11"/>
        <color rgb="FFFF0000"/>
        <rFont val="ＭＳ Ｐゴシック"/>
        <family val="3"/>
        <charset val="128"/>
        <scheme val="minor"/>
      </rPr>
      <t>(新規作成：Ａ４二つ折り)</t>
    </r>
    <rPh sb="0" eb="2">
      <t>カイシャ</t>
    </rPh>
    <rPh sb="2" eb="4">
      <t>ガイヨウ</t>
    </rPh>
    <rPh sb="6" eb="8">
      <t>トリヒキ</t>
    </rPh>
    <rPh sb="8" eb="10">
      <t>ジョウケン</t>
    </rPh>
    <rPh sb="12" eb="14">
      <t>シンキ</t>
    </rPh>
    <rPh sb="14" eb="16">
      <t>サクセイ</t>
    </rPh>
    <rPh sb="19" eb="20">
      <t>フタ</t>
    </rPh>
    <rPh sb="21" eb="22">
      <t>オ</t>
    </rPh>
    <phoneticPr fontId="1"/>
  </si>
  <si>
    <r>
      <t>・商品についての補足資料　</t>
    </r>
    <r>
      <rPr>
        <sz val="11"/>
        <color rgb="FFFF0000"/>
        <rFont val="ＭＳ Ｐゴシック"/>
        <family val="3"/>
        <charset val="128"/>
        <scheme val="minor"/>
      </rPr>
      <t>(新規作成：Ａ４両面)</t>
    </r>
    <rPh sb="1" eb="3">
      <t>ショウヒン</t>
    </rPh>
    <rPh sb="8" eb="10">
      <t>ホソク</t>
    </rPh>
    <rPh sb="10" eb="12">
      <t>シリョウ</t>
    </rPh>
    <phoneticPr fontId="1"/>
  </si>
  <si>
    <t>(表)会社概要</t>
    <rPh sb="1" eb="2">
      <t>オモテ</t>
    </rPh>
    <rPh sb="3" eb="5">
      <t>カイシャ</t>
    </rPh>
    <rPh sb="5" eb="7">
      <t>ガイヨウ</t>
    </rPh>
    <phoneticPr fontId="1"/>
  </si>
  <si>
    <t>・お取引条件（既存資料）</t>
    <rPh sb="2" eb="4">
      <t>トリヒキ</t>
    </rPh>
    <rPh sb="4" eb="6">
      <t>ジョウケン</t>
    </rPh>
    <rPh sb="7" eb="9">
      <t>キゾン</t>
    </rPh>
    <rPh sb="9" eb="11">
      <t>シリョウ</t>
    </rPh>
    <phoneticPr fontId="1"/>
  </si>
  <si>
    <t>(表)①ペルソナ資料、②陳列の写真</t>
    <rPh sb="1" eb="2">
      <t>オモテ</t>
    </rPh>
    <rPh sb="8" eb="10">
      <t>シリョウ</t>
    </rPh>
    <rPh sb="12" eb="14">
      <t>チンレツ</t>
    </rPh>
    <rPh sb="15" eb="17">
      <t>シャシン</t>
    </rPh>
    <phoneticPr fontId="1"/>
  </si>
  <si>
    <t>(表)①ペルソナ資料、②陳列の写真(19日展示会の写真)</t>
    <rPh sb="1" eb="2">
      <t>オモテ</t>
    </rPh>
    <rPh sb="8" eb="10">
      <t>シリョウ</t>
    </rPh>
    <rPh sb="12" eb="14">
      <t>チンレツ</t>
    </rPh>
    <rPh sb="15" eb="17">
      <t>シャシン</t>
    </rPh>
    <phoneticPr fontId="1"/>
  </si>
  <si>
    <t>ラクスル</t>
    <phoneticPr fontId="1"/>
  </si>
  <si>
    <t>□19日配布用のレシピ作成</t>
    <rPh sb="3" eb="4">
      <t>ニチ</t>
    </rPh>
    <rPh sb="4" eb="6">
      <t>ハイフ</t>
    </rPh>
    <rPh sb="6" eb="7">
      <t>ヨウ</t>
    </rPh>
    <rPh sb="11" eb="13">
      <t>サクセイ</t>
    </rPh>
    <phoneticPr fontId="1"/>
  </si>
  <si>
    <t>2月アグリフードEXPOの資料など作成費用</t>
    <rPh sb="1" eb="2">
      <t>ガツ</t>
    </rPh>
    <rPh sb="13" eb="15">
      <t>シリョウ</t>
    </rPh>
    <rPh sb="17" eb="19">
      <t>サクセイ</t>
    </rPh>
    <rPh sb="19" eb="21">
      <t>ヒヨウ</t>
    </rPh>
    <phoneticPr fontId="1"/>
  </si>
  <si>
    <t>1月ひょうご・神戸合同商品展示会の費用</t>
    <rPh sb="1" eb="2">
      <t>ガツ</t>
    </rPh>
    <rPh sb="17" eb="19">
      <t>ヒヨウ</t>
    </rPh>
    <phoneticPr fontId="1"/>
  </si>
  <si>
    <t>レシピブック作成</t>
    <rPh sb="6" eb="8">
      <t>サクセイ</t>
    </rPh>
    <phoneticPr fontId="1"/>
  </si>
  <si>
    <t>まだ見積もり依頼していません</t>
    <rPh sb="2" eb="4">
      <t>ミツ</t>
    </rPh>
    <rPh sb="6" eb="8">
      <t>イライ</t>
    </rPh>
    <phoneticPr fontId="1"/>
  </si>
  <si>
    <t>&lt;高野豆腐のパスタ風こんにゃく&gt;</t>
    <phoneticPr fontId="1"/>
  </si>
  <si>
    <t>アンケート資料作成</t>
    <rPh sb="5" eb="7">
      <t>シリョウ</t>
    </rPh>
    <rPh sb="7" eb="9">
      <t>サクセイ</t>
    </rPh>
    <phoneticPr fontId="1"/>
  </si>
  <si>
    <t>内容を考える、レイアウト</t>
    <rPh sb="0" eb="2">
      <t>ナイヨウ</t>
    </rPh>
    <rPh sb="3" eb="4">
      <t>カンガ</t>
    </rPh>
    <phoneticPr fontId="1"/>
  </si>
  <si>
    <t>KIITOマルシェ　小道具、空間演出</t>
    <rPh sb="10" eb="13">
      <t>コドウグ</t>
    </rPh>
    <rPh sb="14" eb="16">
      <t>クウカン</t>
    </rPh>
    <rPh sb="16" eb="18">
      <t>エンシュツ</t>
    </rPh>
    <phoneticPr fontId="1"/>
  </si>
  <si>
    <t>材料調達</t>
    <rPh sb="0" eb="2">
      <t>ザイリョウ</t>
    </rPh>
    <rPh sb="2" eb="4">
      <t>チョウタツ</t>
    </rPh>
    <phoneticPr fontId="1"/>
  </si>
  <si>
    <t>搬入</t>
    <rPh sb="0" eb="2">
      <t>ハンニュウ</t>
    </rPh>
    <phoneticPr fontId="1"/>
  </si>
  <si>
    <t>A4サイズチラシ</t>
    <phoneticPr fontId="1"/>
  </si>
  <si>
    <t>名刺デザイン</t>
    <rPh sb="0" eb="2">
      <t>メイシ</t>
    </rPh>
    <phoneticPr fontId="1"/>
  </si>
  <si>
    <t>名刺デザイン</t>
    <rPh sb="0" eb="2">
      <t>メイシ</t>
    </rPh>
    <phoneticPr fontId="1"/>
  </si>
  <si>
    <t>経費区分</t>
  </si>
  <si>
    <t>内容・必要理由</t>
  </si>
  <si>
    <t>経費内訳</t>
  </si>
  <si>
    <t>補助対象経費</t>
  </si>
  <si>
    <t>上野商店への</t>
    <rPh sb="0" eb="2">
      <t>ウエノ</t>
    </rPh>
    <rPh sb="2" eb="4">
      <t>ショウテン</t>
    </rPh>
    <phoneticPr fontId="1"/>
  </si>
  <si>
    <t>補助金</t>
    <rPh sb="0" eb="3">
      <t>ホジョキン</t>
    </rPh>
    <phoneticPr fontId="1"/>
  </si>
  <si>
    <t>返戻金</t>
    <rPh sb="0" eb="2">
      <t>ヘンレイ</t>
    </rPh>
    <rPh sb="2" eb="3">
      <t>キン</t>
    </rPh>
    <phoneticPr fontId="1"/>
  </si>
  <si>
    <t>上野商店</t>
    <rPh sb="0" eb="2">
      <t>ウエノ</t>
    </rPh>
    <rPh sb="2" eb="4">
      <t>ショウテン</t>
    </rPh>
    <phoneticPr fontId="1"/>
  </si>
  <si>
    <t>（単価×回数）税込</t>
  </si>
  <si>
    <t>請求額（支払）</t>
    <rPh sb="0" eb="2">
      <t>セイキュウ</t>
    </rPh>
    <rPh sb="2" eb="3">
      <t>ガク</t>
    </rPh>
    <rPh sb="4" eb="6">
      <t>シハラ</t>
    </rPh>
    <phoneticPr fontId="1"/>
  </si>
  <si>
    <t>支払われる金額</t>
    <rPh sb="0" eb="2">
      <t>シハラ</t>
    </rPh>
    <rPh sb="5" eb="7">
      <t>キンガク</t>
    </rPh>
    <phoneticPr fontId="1"/>
  </si>
  <si>
    <t>外注→上野商店</t>
    <rPh sb="0" eb="2">
      <t>ガイチュウ</t>
    </rPh>
    <rPh sb="3" eb="5">
      <t>ウエノ</t>
    </rPh>
    <rPh sb="5" eb="7">
      <t>ショウテン</t>
    </rPh>
    <phoneticPr fontId="1"/>
  </si>
  <si>
    <t>実質負担額</t>
    <rPh sb="0" eb="2">
      <t>ジッシツ</t>
    </rPh>
    <rPh sb="2" eb="4">
      <t>フタン</t>
    </rPh>
    <rPh sb="4" eb="5">
      <t>ガク</t>
    </rPh>
    <phoneticPr fontId="1"/>
  </si>
  <si>
    <t>法人向け通販サイトの構築</t>
  </si>
  <si>
    <t>140,400打合せ、サイト製作(カート新規導入)、社員への運用説明</t>
  </si>
  <si>
    <t>⑨専門家謝金</t>
  </si>
  <si>
    <t>レシピ製作</t>
  </si>
  <si>
    <t>129,600料理研究家、シェフ等にレシピの考案、テーブルコーディネート、イメージ写真の撮影</t>
  </si>
  <si>
    <t>⑩専門家旅費</t>
  </si>
  <si>
    <t>交通費実費</t>
  </si>
  <si>
    <r>
      <t>①</t>
    </r>
    <r>
      <rPr>
        <sz val="7"/>
        <color rgb="FF000000"/>
        <rFont val="Times New Roman"/>
        <family val="1"/>
      </rPr>
      <t xml:space="preserve">   </t>
    </r>
    <r>
      <rPr>
        <sz val="9"/>
        <color rgb="FF000000"/>
        <rFont val="ＭＳ 明朝"/>
        <family val="1"/>
        <charset val="128"/>
      </rPr>
      <t>展示会等出展費</t>
    </r>
  </si>
  <si>
    <t>マルシェ、PR会場料</t>
  </si>
  <si>
    <t>54,000   約3か所</t>
  </si>
  <si>
    <t>ブースデザイン</t>
  </si>
  <si>
    <t>129,600レシピ紹介等のPOP製作、小物の購入、会場の設営、ショップカード作成(印刷)</t>
  </si>
  <si>
    <r>
      <t>②</t>
    </r>
    <r>
      <rPr>
        <sz val="7"/>
        <color rgb="FF000000"/>
        <rFont val="Times New Roman"/>
        <family val="1"/>
      </rPr>
      <t xml:space="preserve">   </t>
    </r>
    <r>
      <rPr>
        <sz val="9"/>
        <color rgb="FF000000"/>
        <rFont val="ＭＳ 明朝"/>
        <family val="1"/>
        <charset val="128"/>
      </rPr>
      <t>旅費</t>
    </r>
  </si>
  <si>
    <t>マルシェ、PR会場へ行くため</t>
  </si>
  <si>
    <t>マルシェ、PR会場、</t>
  </si>
  <si>
    <t>12月まで</t>
    <rPh sb="2" eb="3">
      <t>ガツ</t>
    </rPh>
    <phoneticPr fontId="1"/>
  </si>
  <si>
    <t>市場調査</t>
  </si>
  <si>
    <t>145,800調査費、交通費</t>
  </si>
  <si>
    <t>SNS運営</t>
  </si>
  <si>
    <t>194,400 SNS投稿、投稿マニュアル作成、アクセス解析</t>
  </si>
  <si>
    <t>414,700円を</t>
    <rPh sb="7" eb="8">
      <t>エン</t>
    </rPh>
    <phoneticPr fontId="1"/>
  </si>
  <si>
    <t>（１）補助対象経費合計</t>
  </si>
  <si>
    <r>
      <t>（２）補助金交付申請額</t>
    </r>
    <r>
      <rPr>
        <sz val="12"/>
        <color rgb="FF000000"/>
        <rFont val="ＭＳ ゴシック"/>
        <family val="3"/>
        <charset val="128"/>
      </rPr>
      <t>　　</t>
    </r>
    <r>
      <rPr>
        <sz val="8"/>
        <color rgb="FF000000"/>
        <rFont val="ＭＳ ゴシック"/>
        <family val="3"/>
        <charset val="128"/>
      </rPr>
      <t>　（１）×補助率2/3以内（円未満切捨て）</t>
    </r>
  </si>
  <si>
    <t>この金額を上野さんへ請求</t>
    <rPh sb="2" eb="4">
      <t>キンガク</t>
    </rPh>
    <rPh sb="5" eb="7">
      <t>ウエノ</t>
    </rPh>
    <rPh sb="10" eb="12">
      <t>セイキュウ</t>
    </rPh>
    <phoneticPr fontId="1"/>
  </si>
  <si>
    <t>交付のあと、資料を確認して事業年度等と考慮して。</t>
    <rPh sb="0" eb="2">
      <t>コウフ</t>
    </rPh>
    <rPh sb="6" eb="8">
      <t>シリョウ</t>
    </rPh>
    <rPh sb="9" eb="11">
      <t>カクニン</t>
    </rPh>
    <rPh sb="13" eb="15">
      <t>ジギョウ</t>
    </rPh>
    <rPh sb="15" eb="17">
      <t>ネンド</t>
    </rPh>
    <rPh sb="17" eb="18">
      <t>トウ</t>
    </rPh>
    <rPh sb="19" eb="21">
      <t>コウリョ</t>
    </rPh>
    <phoneticPr fontId="1"/>
  </si>
  <si>
    <t>（税抜・税込）</t>
  </si>
  <si>
    <t>⑬広報費</t>
    <rPh sb="1" eb="3">
      <t>コウホウ</t>
    </rPh>
    <phoneticPr fontId="1"/>
  </si>
  <si>
    <t>⑨委託費</t>
    <rPh sb="1" eb="3">
      <t>イタク</t>
    </rPh>
    <phoneticPr fontId="1"/>
  </si>
  <si>
    <t>⑨委託費</t>
    <rPh sb="1" eb="3">
      <t>イタク</t>
    </rPh>
    <rPh sb="3" eb="4">
      <t>ヒ</t>
    </rPh>
    <phoneticPr fontId="1"/>
  </si>
  <si>
    <t>ｋ</t>
    <phoneticPr fontId="1"/>
  </si>
  <si>
    <t>委託費　ブースデザイン　</t>
    <rPh sb="0" eb="2">
      <t>イタク</t>
    </rPh>
    <rPh sb="2" eb="3">
      <t>ヒ</t>
    </rPh>
    <phoneticPr fontId="1"/>
  </si>
  <si>
    <t>外注費　SNS　</t>
    <rPh sb="0" eb="3">
      <t>ガイチュウヒ</t>
    </rPh>
    <phoneticPr fontId="1"/>
  </si>
  <si>
    <t>委託費 市場調査</t>
    <rPh sb="0" eb="2">
      <t>イタク</t>
    </rPh>
    <rPh sb="2" eb="3">
      <t>ヒ</t>
    </rPh>
    <rPh sb="4" eb="6">
      <t>シジョウ</t>
    </rPh>
    <rPh sb="6" eb="8">
      <t>チョウサ</t>
    </rPh>
    <phoneticPr fontId="1"/>
  </si>
  <si>
    <t>旅費</t>
    <rPh sb="0" eb="2">
      <t>リョヒ</t>
    </rPh>
    <phoneticPr fontId="1"/>
  </si>
  <si>
    <t>Ⓐ</t>
    <phoneticPr fontId="1"/>
  </si>
  <si>
    <t>Ⓑ</t>
    <phoneticPr fontId="1"/>
  </si>
  <si>
    <t>©</t>
    <phoneticPr fontId="1"/>
  </si>
  <si>
    <t>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</si>
</sst>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7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176" fontId="0" fillId="2" borderId="4" xfId="0" applyNumberFormat="1" applyFill="1" applyBorder="1">
      <alignment vertical="center"/>
    </xf>
    <xf numFmtId="0" fontId="0" fillId="0" borderId="13" xfId="0" applyBorder="1" applyAlignment="1">
      <alignment horizontal="right" vertical="center"/>
    </xf>
    <xf numFmtId="176" fontId="0" fillId="0" borderId="13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5" borderId="17" xfId="0" applyFont="1" applyFill="1" applyBorder="1" applyAlignment="1">
      <alignment horizontal="justify" vertical="center" wrapText="1"/>
    </xf>
    <xf numFmtId="0" fontId="7" fillId="5" borderId="18" xfId="0" applyFont="1" applyFill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0" fillId="0" borderId="0" xfId="0" applyNumberFormat="1">
      <alignment vertical="center"/>
    </xf>
    <xf numFmtId="3" fontId="0" fillId="0" borderId="19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9" fillId="0" borderId="18" xfId="0" applyNumberFormat="1" applyFont="1" applyBorder="1" applyAlignment="1">
      <alignment horizontal="justify" vertical="center" wrapText="1"/>
    </xf>
    <xf numFmtId="3" fontId="0" fillId="0" borderId="0" xfId="0" applyNumberFormat="1" applyAlignment="1">
      <alignment horizontal="right" vertical="center"/>
    </xf>
    <xf numFmtId="0" fontId="9" fillId="6" borderId="17" xfId="0" applyFont="1" applyFill="1" applyBorder="1" applyAlignment="1">
      <alignment horizontal="justify" vertical="center" wrapText="1"/>
    </xf>
    <xf numFmtId="0" fontId="9" fillId="6" borderId="18" xfId="0" applyFont="1" applyFill="1" applyBorder="1" applyAlignment="1">
      <alignment horizontal="justify" vertical="center" wrapText="1"/>
    </xf>
    <xf numFmtId="3" fontId="9" fillId="6" borderId="18" xfId="0" applyNumberFormat="1" applyFont="1" applyFill="1" applyBorder="1" applyAlignment="1">
      <alignment horizontal="right" vertical="center" wrapText="1"/>
    </xf>
    <xf numFmtId="3" fontId="0" fillId="6" borderId="0" xfId="0" applyNumberFormat="1" applyFill="1" applyAlignment="1">
      <alignment horizontal="right" vertical="center"/>
    </xf>
    <xf numFmtId="3" fontId="0" fillId="6" borderId="0" xfId="0" applyNumberFormat="1" applyFill="1">
      <alignment vertical="center"/>
    </xf>
    <xf numFmtId="0" fontId="9" fillId="6" borderId="15" xfId="0" applyFont="1" applyFill="1" applyBorder="1" applyAlignment="1">
      <alignment horizontal="justify" vertical="center" wrapText="1"/>
    </xf>
    <xf numFmtId="3" fontId="9" fillId="6" borderId="20" xfId="0" applyNumberFormat="1" applyFont="1" applyFill="1" applyBorder="1" applyAlignment="1">
      <alignment horizontal="left" vertical="center" wrapText="1"/>
    </xf>
    <xf numFmtId="3" fontId="9" fillId="6" borderId="15" xfId="0" applyNumberFormat="1" applyFont="1" applyFill="1" applyBorder="1" applyAlignment="1">
      <alignment horizontal="right" vertical="center" wrapText="1"/>
    </xf>
    <xf numFmtId="3" fontId="0" fillId="6" borderId="19" xfId="0" applyNumberFormat="1" applyFill="1" applyBorder="1" applyAlignment="1">
      <alignment horizontal="right" vertical="center"/>
    </xf>
    <xf numFmtId="3" fontId="0" fillId="6" borderId="0" xfId="0" applyNumberFormat="1" applyFill="1" applyAlignment="1">
      <alignment horizontal="right" vertical="center"/>
    </xf>
    <xf numFmtId="0" fontId="9" fillId="6" borderId="21" xfId="0" applyFont="1" applyFill="1" applyBorder="1" applyAlignment="1">
      <alignment horizontal="justify" vertical="center" wrapText="1"/>
    </xf>
    <xf numFmtId="0" fontId="9" fillId="6" borderId="20" xfId="0" applyFont="1" applyFill="1" applyBorder="1" applyAlignment="1">
      <alignment horizontal="justify" vertical="center" wrapText="1"/>
    </xf>
    <xf numFmtId="3" fontId="9" fillId="6" borderId="21" xfId="0" applyNumberFormat="1" applyFont="1" applyFill="1" applyBorder="1" applyAlignment="1">
      <alignment horizontal="right" vertical="center" wrapText="1"/>
    </xf>
    <xf numFmtId="0" fontId="9" fillId="6" borderId="17" xfId="0" applyFont="1" applyFill="1" applyBorder="1" applyAlignment="1">
      <alignment horizontal="justify" vertical="center" wrapText="1"/>
    </xf>
    <xf numFmtId="3" fontId="9" fillId="6" borderId="17" xfId="0" applyNumberFormat="1" applyFont="1" applyFill="1" applyBorder="1" applyAlignment="1">
      <alignment horizontal="right" vertical="center" wrapText="1"/>
    </xf>
    <xf numFmtId="0" fontId="7" fillId="5" borderId="22" xfId="0" applyFont="1" applyFill="1" applyBorder="1" applyAlignment="1">
      <alignment horizontal="justify" vertical="center" wrapText="1"/>
    </xf>
    <xf numFmtId="0" fontId="7" fillId="5" borderId="23" xfId="0" applyFont="1" applyFill="1" applyBorder="1" applyAlignment="1">
      <alignment horizontal="justify" vertical="center" wrapText="1"/>
    </xf>
    <xf numFmtId="0" fontId="7" fillId="5" borderId="24" xfId="0" applyFont="1" applyFill="1" applyBorder="1" applyAlignment="1">
      <alignment horizontal="justify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176" fontId="0" fillId="6" borderId="10" xfId="0" applyNumberFormat="1" applyFill="1" applyBorder="1" applyAlignment="1">
      <alignment horizontal="center" vertical="center"/>
    </xf>
    <xf numFmtId="176" fontId="0" fillId="6" borderId="11" xfId="0" applyNumberFormat="1" applyFill="1" applyBorder="1" applyAlignment="1">
      <alignment horizontal="center" vertical="center"/>
    </xf>
    <xf numFmtId="176" fontId="0" fillId="6" borderId="12" xfId="0" applyNumberFormat="1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176" fontId="0" fillId="6" borderId="2" xfId="0" applyNumberFormat="1" applyFill="1" applyBorder="1" applyAlignment="1">
      <alignment horizontal="center" vertical="center"/>
    </xf>
    <xf numFmtId="176" fontId="0" fillId="6" borderId="3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K54"/>
  <sheetViews>
    <sheetView view="pageBreakPreview" topLeftCell="B1" zoomScaleNormal="100" zoomScaleSheetLayoutView="100" workbookViewId="0">
      <selection activeCell="X16" sqref="X16"/>
    </sheetView>
  </sheetViews>
  <sheetFormatPr defaultRowHeight="12.75" x14ac:dyDescent="0.25"/>
  <cols>
    <col min="1" max="6" width="2.59765625" customWidth="1"/>
    <col min="7" max="7" width="11.59765625" customWidth="1"/>
    <col min="8" max="20" width="2.59765625" customWidth="1"/>
    <col min="21" max="21" width="8.46484375" customWidth="1"/>
    <col min="22" max="23" width="2.59765625" customWidth="1"/>
    <col min="24" max="24" width="37.265625" customWidth="1"/>
    <col min="25" max="25" width="17.86328125" customWidth="1"/>
    <col min="26" max="53" width="2.59765625" customWidth="1"/>
  </cols>
  <sheetData>
    <row r="2" spans="2:26" x14ac:dyDescent="0.25">
      <c r="B2" t="s">
        <v>6</v>
      </c>
    </row>
    <row r="4" spans="2:26" x14ac:dyDescent="0.25">
      <c r="G4" s="32" t="s">
        <v>61</v>
      </c>
    </row>
    <row r="6" spans="2:26" x14ac:dyDescent="0.25">
      <c r="H6" t="s">
        <v>60</v>
      </c>
    </row>
    <row r="7" spans="2:26" x14ac:dyDescent="0.25">
      <c r="H7" t="s">
        <v>12</v>
      </c>
    </row>
    <row r="8" spans="2:26" x14ac:dyDescent="0.25">
      <c r="H8" t="s">
        <v>14</v>
      </c>
    </row>
    <row r="9" spans="2:26" x14ac:dyDescent="0.25">
      <c r="H9" t="s">
        <v>15</v>
      </c>
    </row>
    <row r="12" spans="2:26" x14ac:dyDescent="0.25">
      <c r="B12" t="s">
        <v>35</v>
      </c>
      <c r="V12" s="1" t="s">
        <v>0</v>
      </c>
      <c r="W12" s="2"/>
      <c r="X12" s="3"/>
      <c r="Y12" s="4" t="s">
        <v>1</v>
      </c>
    </row>
    <row r="13" spans="2:26" x14ac:dyDescent="0.25">
      <c r="B13" s="5" t="s">
        <v>2</v>
      </c>
      <c r="C13" s="6"/>
      <c r="D13" s="6"/>
      <c r="E13" s="6"/>
      <c r="F13" s="6"/>
      <c r="G13" s="7"/>
      <c r="H13" s="1" t="s">
        <v>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1" t="s">
        <v>4</v>
      </c>
      <c r="W13" s="2"/>
      <c r="X13" s="2"/>
      <c r="Y13" s="8">
        <v>60000</v>
      </c>
    </row>
    <row r="14" spans="2:26" x14ac:dyDescent="0.25">
      <c r="B14" s="9"/>
      <c r="C14" s="10"/>
      <c r="D14" s="10"/>
      <c r="E14" s="10"/>
      <c r="F14" s="10"/>
      <c r="G14" s="11"/>
      <c r="H14" s="1" t="s">
        <v>19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1" t="s">
        <v>13</v>
      </c>
      <c r="W14" s="2"/>
      <c r="X14" s="2"/>
      <c r="Y14" s="8">
        <v>39375</v>
      </c>
      <c r="Z14" t="s">
        <v>7</v>
      </c>
    </row>
    <row r="15" spans="2:26" x14ac:dyDescent="0.25">
      <c r="B15" s="9"/>
      <c r="C15" s="10"/>
      <c r="D15" s="10"/>
      <c r="E15" s="10"/>
      <c r="F15" s="10"/>
      <c r="G15" s="11"/>
      <c r="H15" s="1" t="s">
        <v>16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1" t="s">
        <v>18</v>
      </c>
      <c r="W15" s="2"/>
      <c r="X15" s="2"/>
      <c r="Y15" s="8">
        <v>20000</v>
      </c>
    </row>
    <row r="16" spans="2:26" ht="25.5" customHeight="1" x14ac:dyDescent="0.25">
      <c r="B16" s="9"/>
      <c r="C16" s="10"/>
      <c r="D16" s="10"/>
      <c r="E16" s="10"/>
      <c r="F16" s="10"/>
      <c r="G16" s="11"/>
      <c r="H16" s="1" t="s">
        <v>37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1" t="s">
        <v>4</v>
      </c>
      <c r="W16" s="2"/>
      <c r="X16" s="2"/>
      <c r="Y16" s="8">
        <v>60000</v>
      </c>
    </row>
    <row r="17" spans="2:31" x14ac:dyDescent="0.25">
      <c r="B17" s="9"/>
      <c r="C17" s="10"/>
      <c r="D17" s="10"/>
      <c r="E17" s="10"/>
      <c r="F17" s="10"/>
      <c r="G17" s="11"/>
      <c r="H17" s="15" t="s">
        <v>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5" t="s">
        <v>5</v>
      </c>
      <c r="W17" s="16"/>
      <c r="X17" s="16"/>
      <c r="Y17" s="18">
        <v>30000</v>
      </c>
      <c r="Z17" t="s">
        <v>11</v>
      </c>
    </row>
    <row r="18" spans="2:31" x14ac:dyDescent="0.25">
      <c r="B18" s="12"/>
      <c r="C18" s="13"/>
      <c r="D18" s="13"/>
      <c r="E18" s="13"/>
      <c r="F18" s="13"/>
      <c r="G18" s="14"/>
      <c r="H18" s="15" t="s">
        <v>9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5" t="s">
        <v>5</v>
      </c>
      <c r="W18" s="16"/>
      <c r="X18" s="16"/>
      <c r="Y18" s="18">
        <v>30000</v>
      </c>
      <c r="Z18" t="s">
        <v>11</v>
      </c>
    </row>
    <row r="19" spans="2:31" x14ac:dyDescent="0.25">
      <c r="X19" s="19" t="s">
        <v>10</v>
      </c>
      <c r="Y19" s="20">
        <f>SUM(Y13:Y16)</f>
        <v>179375</v>
      </c>
    </row>
    <row r="20" spans="2:31" x14ac:dyDescent="0.25">
      <c r="B20" t="s">
        <v>34</v>
      </c>
    </row>
    <row r="21" spans="2:31" x14ac:dyDescent="0.25">
      <c r="B21" s="5" t="s">
        <v>2</v>
      </c>
      <c r="C21" s="6"/>
      <c r="D21" s="6"/>
      <c r="E21" s="6"/>
      <c r="F21" s="6"/>
      <c r="G21" s="7"/>
      <c r="H21" s="1" t="s">
        <v>17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36</v>
      </c>
      <c r="W21" s="2"/>
      <c r="X21" s="2"/>
      <c r="Y21" s="8">
        <v>10000</v>
      </c>
    </row>
    <row r="22" spans="2:31" x14ac:dyDescent="0.25">
      <c r="B22" s="1" t="s">
        <v>24</v>
      </c>
      <c r="C22" s="2"/>
      <c r="D22" s="2"/>
      <c r="E22" s="2"/>
      <c r="F22" s="2"/>
      <c r="G22" s="3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2" t="s">
        <v>38</v>
      </c>
      <c r="W22" s="22"/>
      <c r="X22" s="22"/>
      <c r="Y22" s="8">
        <v>60000</v>
      </c>
    </row>
    <row r="23" spans="2:31" x14ac:dyDescent="0.25">
      <c r="X23" s="19" t="s">
        <v>10</v>
      </c>
      <c r="Y23" s="20">
        <f>SUM(Y21:Y22)</f>
        <v>70000</v>
      </c>
    </row>
    <row r="26" spans="2:31" x14ac:dyDescent="0.25">
      <c r="B26" t="s">
        <v>23</v>
      </c>
      <c r="H26" t="s">
        <v>81</v>
      </c>
    </row>
    <row r="27" spans="2:31" x14ac:dyDescent="0.25">
      <c r="B27" t="s">
        <v>59</v>
      </c>
    </row>
    <row r="28" spans="2:31" x14ac:dyDescent="0.25">
      <c r="B28" t="s">
        <v>79</v>
      </c>
    </row>
    <row r="30" spans="2:31" x14ac:dyDescent="0.25">
      <c r="Y30" s="24" t="s">
        <v>21</v>
      </c>
      <c r="AE30" t="s">
        <v>33</v>
      </c>
    </row>
    <row r="31" spans="2:31" x14ac:dyDescent="0.25">
      <c r="B31" s="24" t="s">
        <v>20</v>
      </c>
    </row>
    <row r="32" spans="2:31" x14ac:dyDescent="0.25">
      <c r="C32" s="24"/>
      <c r="Z32" t="s">
        <v>53</v>
      </c>
    </row>
    <row r="33" spans="3:37" x14ac:dyDescent="0.25">
      <c r="C33" s="24"/>
      <c r="D33" t="s">
        <v>46</v>
      </c>
    </row>
    <row r="34" spans="3:37" x14ac:dyDescent="0.25">
      <c r="D34" t="s">
        <v>47</v>
      </c>
      <c r="Z34" t="s">
        <v>52</v>
      </c>
    </row>
    <row r="35" spans="3:37" x14ac:dyDescent="0.25">
      <c r="D35" t="s">
        <v>57</v>
      </c>
      <c r="Z35" t="s">
        <v>54</v>
      </c>
    </row>
    <row r="36" spans="3:37" x14ac:dyDescent="0.25">
      <c r="Z36" t="s">
        <v>51</v>
      </c>
    </row>
    <row r="37" spans="3:37" x14ac:dyDescent="0.25">
      <c r="E37" t="s">
        <v>50</v>
      </c>
    </row>
    <row r="38" spans="3:37" x14ac:dyDescent="0.25">
      <c r="E38" s="5"/>
      <c r="F38" s="6" t="s">
        <v>48</v>
      </c>
      <c r="G38" s="6"/>
      <c r="H38" s="6"/>
      <c r="I38" s="6"/>
      <c r="J38" s="6"/>
      <c r="K38" s="6"/>
      <c r="L38" s="6"/>
      <c r="M38" s="6"/>
      <c r="N38" s="6"/>
      <c r="O38" s="6"/>
      <c r="P38" s="7"/>
      <c r="Z38" t="s">
        <v>55</v>
      </c>
    </row>
    <row r="39" spans="3:37" x14ac:dyDescent="0.25">
      <c r="E39" s="12"/>
      <c r="F39" s="13" t="s">
        <v>49</v>
      </c>
      <c r="G39" s="13"/>
      <c r="H39" s="13"/>
      <c r="I39" s="13"/>
      <c r="J39" s="13"/>
      <c r="K39" s="13"/>
      <c r="L39" s="13"/>
      <c r="M39" s="13"/>
      <c r="N39" s="13"/>
      <c r="O39" s="13"/>
      <c r="P39" s="14"/>
      <c r="Z39" t="s">
        <v>98</v>
      </c>
      <c r="AF39" t="s">
        <v>27</v>
      </c>
    </row>
    <row r="40" spans="3:37" x14ac:dyDescent="0.25">
      <c r="Z40" t="s">
        <v>30</v>
      </c>
      <c r="AF40" t="s">
        <v>29</v>
      </c>
    </row>
    <row r="41" spans="3:37" x14ac:dyDescent="0.25">
      <c r="C41" s="24" t="s">
        <v>90</v>
      </c>
      <c r="Z41" t="s">
        <v>22</v>
      </c>
      <c r="AE41" t="s">
        <v>29</v>
      </c>
      <c r="AI41" t="s">
        <v>32</v>
      </c>
    </row>
    <row r="42" spans="3:37" x14ac:dyDescent="0.25">
      <c r="D42" t="s">
        <v>25</v>
      </c>
      <c r="Z42" t="s">
        <v>69</v>
      </c>
      <c r="AH42" t="s">
        <v>28</v>
      </c>
      <c r="AK42" t="s">
        <v>68</v>
      </c>
    </row>
    <row r="43" spans="3:37" x14ac:dyDescent="0.25">
      <c r="Z43" t="s">
        <v>31</v>
      </c>
      <c r="AI43" t="s">
        <v>27</v>
      </c>
    </row>
    <row r="44" spans="3:37" x14ac:dyDescent="0.25">
      <c r="D44" t="s">
        <v>26</v>
      </c>
    </row>
    <row r="45" spans="3:37" x14ac:dyDescent="0.25">
      <c r="D45" t="s">
        <v>39</v>
      </c>
      <c r="Z45" t="s">
        <v>56</v>
      </c>
    </row>
    <row r="46" spans="3:37" x14ac:dyDescent="0.25">
      <c r="D46" t="s">
        <v>58</v>
      </c>
    </row>
    <row r="48" spans="3:37" x14ac:dyDescent="0.25">
      <c r="D48" s="25" t="s">
        <v>45</v>
      </c>
      <c r="E48" s="25"/>
      <c r="F48" s="25"/>
      <c r="Y48" t="s">
        <v>62</v>
      </c>
      <c r="Z48" t="s">
        <v>63</v>
      </c>
    </row>
    <row r="49" spans="4:29" x14ac:dyDescent="0.25">
      <c r="Z49" t="s">
        <v>64</v>
      </c>
      <c r="AC49" t="s">
        <v>67</v>
      </c>
    </row>
    <row r="50" spans="4:29" x14ac:dyDescent="0.25">
      <c r="D50" s="24" t="s">
        <v>44</v>
      </c>
      <c r="Z50" t="s">
        <v>65</v>
      </c>
      <c r="AC50" t="s">
        <v>66</v>
      </c>
    </row>
    <row r="51" spans="4:29" x14ac:dyDescent="0.25">
      <c r="D51" t="s">
        <v>43</v>
      </c>
    </row>
    <row r="52" spans="4:29" x14ac:dyDescent="0.25">
      <c r="D52" t="s">
        <v>42</v>
      </c>
    </row>
    <row r="53" spans="4:29" x14ac:dyDescent="0.25">
      <c r="D53" t="s">
        <v>41</v>
      </c>
    </row>
    <row r="54" spans="4:29" x14ac:dyDescent="0.25">
      <c r="D54" t="s">
        <v>40</v>
      </c>
    </row>
  </sheetData>
  <phoneticPr fontId="1"/>
  <pageMargins left="0.70866141732283472" right="0.31496062992125984" top="0.35433070866141736" bottom="0.35433070866141736" header="0.31496062992125984" footer="0.31496062992125984"/>
  <pageSetup paperSize="9"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81"/>
  <sheetViews>
    <sheetView view="pageBreakPreview" zoomScaleNormal="100" zoomScaleSheetLayoutView="100" workbookViewId="0">
      <selection activeCell="J36" sqref="J36:Z36"/>
    </sheetView>
  </sheetViews>
  <sheetFormatPr defaultRowHeight="12.75" x14ac:dyDescent="0.25"/>
  <cols>
    <col min="1" max="1" width="3.1328125" customWidth="1"/>
    <col min="2" max="54" width="2.59765625" customWidth="1"/>
  </cols>
  <sheetData>
    <row r="1" spans="1:46" x14ac:dyDescent="0.25">
      <c r="A1" t="s">
        <v>70</v>
      </c>
      <c r="AT1" t="s">
        <v>120</v>
      </c>
    </row>
    <row r="3" spans="1:46" x14ac:dyDescent="0.25">
      <c r="D3" t="s">
        <v>72</v>
      </c>
    </row>
    <row r="5" spans="1:46" x14ac:dyDescent="0.25">
      <c r="E5" t="s">
        <v>55</v>
      </c>
    </row>
    <row r="6" spans="1:46" x14ac:dyDescent="0.25">
      <c r="E6" t="s">
        <v>12</v>
      </c>
    </row>
    <row r="7" spans="1:46" x14ac:dyDescent="0.25">
      <c r="E7" t="s">
        <v>14</v>
      </c>
    </row>
    <row r="8" spans="1:46" x14ac:dyDescent="0.25">
      <c r="E8" t="s">
        <v>73</v>
      </c>
    </row>
    <row r="10" spans="1:46" x14ac:dyDescent="0.25">
      <c r="E10" t="s">
        <v>71</v>
      </c>
    </row>
    <row r="11" spans="1:46" x14ac:dyDescent="0.25">
      <c r="F11" t="s">
        <v>74</v>
      </c>
    </row>
    <row r="13" spans="1:46" x14ac:dyDescent="0.25">
      <c r="F13" s="25" t="s">
        <v>75</v>
      </c>
    </row>
    <row r="14" spans="1:46" x14ac:dyDescent="0.25">
      <c r="F14" s="25"/>
    </row>
    <row r="15" spans="1:46" x14ac:dyDescent="0.25">
      <c r="B15" t="s">
        <v>114</v>
      </c>
    </row>
    <row r="17" spans="2:50" x14ac:dyDescent="0.25">
      <c r="D17" t="s">
        <v>34</v>
      </c>
    </row>
    <row r="18" spans="2:50" x14ac:dyDescent="0.25">
      <c r="D18" s="46" t="s">
        <v>82</v>
      </c>
      <c r="E18" s="47"/>
      <c r="F18" s="47"/>
      <c r="G18" s="47"/>
      <c r="H18" s="47"/>
      <c r="I18" s="48"/>
      <c r="J18" s="46" t="s">
        <v>83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52" t="s">
        <v>0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46" t="s">
        <v>1</v>
      </c>
      <c r="AR18" s="47"/>
      <c r="AS18" s="47"/>
      <c r="AT18" s="47"/>
      <c r="AU18" s="47"/>
      <c r="AV18" s="48"/>
    </row>
    <row r="19" spans="2:50" x14ac:dyDescent="0.25">
      <c r="D19" s="46" t="s">
        <v>113</v>
      </c>
      <c r="E19" s="47"/>
      <c r="F19" s="47"/>
      <c r="G19" s="47"/>
      <c r="H19" s="47"/>
      <c r="I19" s="48"/>
      <c r="J19" s="76" t="s">
        <v>115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46" t="s">
        <v>4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56">
        <v>60000</v>
      </c>
      <c r="AR19" s="56"/>
      <c r="AS19" s="56"/>
      <c r="AT19" s="56"/>
      <c r="AU19" s="56"/>
      <c r="AV19" s="56"/>
    </row>
    <row r="20" spans="2:50" x14ac:dyDescent="0.25">
      <c r="AN20" s="1"/>
      <c r="AO20" s="2"/>
      <c r="AP20" s="27" t="s">
        <v>10</v>
      </c>
      <c r="AQ20" s="49">
        <f>SUM(AQ19:AQ19)</f>
        <v>60000</v>
      </c>
      <c r="AR20" s="50"/>
      <c r="AS20" s="50"/>
      <c r="AT20" s="50"/>
      <c r="AU20" s="50"/>
      <c r="AV20" s="51"/>
    </row>
    <row r="21" spans="2:50" x14ac:dyDescent="0.25">
      <c r="F21" s="25"/>
    </row>
    <row r="22" spans="2:50" x14ac:dyDescent="0.25">
      <c r="B22" t="s">
        <v>76</v>
      </c>
    </row>
    <row r="24" spans="2:50" x14ac:dyDescent="0.25">
      <c r="D24" t="s">
        <v>35</v>
      </c>
    </row>
    <row r="25" spans="2:50" x14ac:dyDescent="0.25">
      <c r="D25" s="46" t="s">
        <v>82</v>
      </c>
      <c r="E25" s="47"/>
      <c r="F25" s="47"/>
      <c r="G25" s="47"/>
      <c r="H25" s="47"/>
      <c r="I25" s="48"/>
      <c r="J25" s="46" t="s">
        <v>83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52" t="s">
        <v>0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46" t="s">
        <v>1</v>
      </c>
      <c r="AR25" s="47"/>
      <c r="AS25" s="47"/>
      <c r="AT25" s="47"/>
      <c r="AU25" s="47"/>
      <c r="AV25" s="48"/>
    </row>
    <row r="26" spans="2:50" x14ac:dyDescent="0.25">
      <c r="D26" s="66" t="s">
        <v>2</v>
      </c>
      <c r="E26" s="67"/>
      <c r="F26" s="67"/>
      <c r="G26" s="67"/>
      <c r="H26" s="67"/>
      <c r="I26" s="68"/>
      <c r="J26" s="57" t="s">
        <v>3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2" t="s">
        <v>4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49">
        <v>60000</v>
      </c>
      <c r="AR26" s="50"/>
      <c r="AS26" s="50"/>
      <c r="AT26" s="50"/>
      <c r="AU26" s="50"/>
      <c r="AV26" s="51"/>
    </row>
    <row r="27" spans="2:50" x14ac:dyDescent="0.25">
      <c r="D27" s="69"/>
      <c r="E27" s="70"/>
      <c r="F27" s="70"/>
      <c r="G27" s="70"/>
      <c r="H27" s="70"/>
      <c r="I27" s="71"/>
      <c r="J27" s="57" t="s">
        <v>19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2" t="s">
        <v>13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49">
        <v>39375</v>
      </c>
      <c r="AR27" s="50"/>
      <c r="AS27" s="50"/>
      <c r="AT27" s="50"/>
      <c r="AU27" s="50"/>
      <c r="AV27" s="51"/>
    </row>
    <row r="28" spans="2:50" x14ac:dyDescent="0.25">
      <c r="D28" s="69"/>
      <c r="E28" s="70"/>
      <c r="F28" s="70"/>
      <c r="G28" s="70"/>
      <c r="H28" s="70"/>
      <c r="I28" s="71"/>
      <c r="J28" s="57" t="s">
        <v>16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 t="s">
        <v>18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49">
        <v>20000</v>
      </c>
      <c r="AR28" s="50"/>
      <c r="AS28" s="50"/>
      <c r="AT28" s="50"/>
      <c r="AU28" s="50"/>
      <c r="AV28" s="51"/>
    </row>
    <row r="29" spans="2:50" x14ac:dyDescent="0.25">
      <c r="D29" s="72"/>
      <c r="E29" s="73"/>
      <c r="F29" s="73"/>
      <c r="G29" s="73"/>
      <c r="H29" s="73"/>
      <c r="I29" s="74"/>
      <c r="J29" s="57" t="s">
        <v>37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2" t="s">
        <v>4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49">
        <v>60000</v>
      </c>
      <c r="AR29" s="50"/>
      <c r="AS29" s="50"/>
      <c r="AT29" s="50"/>
      <c r="AU29" s="50"/>
      <c r="AV29" s="51"/>
    </row>
    <row r="30" spans="2:50" x14ac:dyDescent="0.25">
      <c r="D30" s="60" t="s">
        <v>84</v>
      </c>
      <c r="E30" s="61"/>
      <c r="F30" s="61"/>
      <c r="G30" s="61"/>
      <c r="H30" s="61"/>
      <c r="I30" s="62"/>
      <c r="J30" s="75" t="s">
        <v>8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58" t="s">
        <v>5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3">
        <v>30000</v>
      </c>
      <c r="AR30" s="54" t="s">
        <v>11</v>
      </c>
      <c r="AS30" s="54"/>
      <c r="AT30" s="54"/>
      <c r="AU30" s="54"/>
      <c r="AV30" s="55"/>
      <c r="AW30" s="25" t="s">
        <v>118</v>
      </c>
      <c r="AX30" s="25"/>
    </row>
    <row r="31" spans="2:50" x14ac:dyDescent="0.25">
      <c r="D31" s="63"/>
      <c r="E31" s="64"/>
      <c r="F31" s="64"/>
      <c r="G31" s="64"/>
      <c r="H31" s="64"/>
      <c r="I31" s="65"/>
      <c r="J31" s="75" t="s">
        <v>9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58" t="s">
        <v>5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9"/>
      <c r="AO31" s="59"/>
      <c r="AP31" s="59"/>
      <c r="AQ31" s="53">
        <v>30000</v>
      </c>
      <c r="AR31" s="54" t="s">
        <v>11</v>
      </c>
      <c r="AS31" s="54"/>
      <c r="AT31" s="54"/>
      <c r="AU31" s="54"/>
      <c r="AV31" s="55"/>
      <c r="AW31" s="25" t="s">
        <v>119</v>
      </c>
      <c r="AX31" s="25"/>
    </row>
    <row r="32" spans="2:50" x14ac:dyDescent="0.25">
      <c r="AN32" s="1"/>
      <c r="AO32" s="2"/>
      <c r="AP32" s="27" t="s">
        <v>10</v>
      </c>
      <c r="AQ32" s="49">
        <f>SUM(AQ26:AQ29)</f>
        <v>179375</v>
      </c>
      <c r="AR32" s="50"/>
      <c r="AS32" s="50"/>
      <c r="AT32" s="50"/>
      <c r="AU32" s="50"/>
      <c r="AV32" s="51"/>
    </row>
    <row r="34" spans="2:48" x14ac:dyDescent="0.25">
      <c r="D34" t="s">
        <v>34</v>
      </c>
    </row>
    <row r="35" spans="2:48" x14ac:dyDescent="0.25">
      <c r="D35" s="46" t="s">
        <v>82</v>
      </c>
      <c r="E35" s="47"/>
      <c r="F35" s="47"/>
      <c r="G35" s="47"/>
      <c r="H35" s="47"/>
      <c r="I35" s="48"/>
      <c r="J35" s="46" t="s">
        <v>83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52" t="s">
        <v>0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46" t="s">
        <v>1</v>
      </c>
      <c r="AR35" s="47"/>
      <c r="AS35" s="47"/>
      <c r="AT35" s="47"/>
      <c r="AU35" s="47"/>
      <c r="AV35" s="48"/>
    </row>
    <row r="36" spans="2:48" x14ac:dyDescent="0.25">
      <c r="D36" s="46" t="s">
        <v>2</v>
      </c>
      <c r="E36" s="47"/>
      <c r="F36" s="47"/>
      <c r="G36" s="47"/>
      <c r="H36" s="47"/>
      <c r="I36" s="48"/>
      <c r="J36" s="46" t="s">
        <v>17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46" t="s">
        <v>85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56">
        <v>10000</v>
      </c>
      <c r="AR36" s="56"/>
      <c r="AS36" s="56"/>
      <c r="AT36" s="56"/>
      <c r="AU36" s="56"/>
      <c r="AV36" s="56"/>
    </row>
    <row r="37" spans="2:48" x14ac:dyDescent="0.25">
      <c r="AN37" s="1"/>
      <c r="AO37" s="2"/>
      <c r="AP37" s="27" t="s">
        <v>10</v>
      </c>
      <c r="AQ37" s="49">
        <f>SUM(AQ36:AQ36)</f>
        <v>10000</v>
      </c>
      <c r="AR37" s="50"/>
      <c r="AS37" s="50"/>
      <c r="AT37" s="50"/>
      <c r="AU37" s="50"/>
      <c r="AV37" s="51"/>
    </row>
    <row r="38" spans="2:48" x14ac:dyDescent="0.25">
      <c r="AN38" s="10"/>
      <c r="AO38" s="10"/>
      <c r="AP38" s="26"/>
      <c r="AQ38" s="10"/>
      <c r="AR38" s="10"/>
      <c r="AS38" s="10"/>
      <c r="AT38" s="10"/>
      <c r="AU38" s="10"/>
      <c r="AV38" s="10"/>
    </row>
    <row r="39" spans="2:48" x14ac:dyDescent="0.25">
      <c r="B39" s="24" t="s">
        <v>97</v>
      </c>
    </row>
    <row r="41" spans="2:48" x14ac:dyDescent="0.25">
      <c r="B41" t="s">
        <v>77</v>
      </c>
    </row>
    <row r="43" spans="2:48" x14ac:dyDescent="0.25">
      <c r="D43" t="s">
        <v>35</v>
      </c>
    </row>
    <row r="44" spans="2:48" x14ac:dyDescent="0.25">
      <c r="D44" s="46" t="s">
        <v>82</v>
      </c>
      <c r="E44" s="47"/>
      <c r="F44" s="47"/>
      <c r="G44" s="47"/>
      <c r="H44" s="47"/>
      <c r="I44" s="48"/>
      <c r="J44" s="46" t="s">
        <v>83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2" t="s">
        <v>0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46" t="s">
        <v>1</v>
      </c>
      <c r="AR44" s="47"/>
      <c r="AS44" s="47"/>
      <c r="AT44" s="47"/>
      <c r="AU44" s="47"/>
      <c r="AV44" s="48"/>
    </row>
    <row r="45" spans="2:48" x14ac:dyDescent="0.25">
      <c r="D45" s="46" t="s">
        <v>78</v>
      </c>
      <c r="E45" s="47"/>
      <c r="F45" s="47"/>
      <c r="G45" s="47"/>
      <c r="H45" s="47"/>
      <c r="I45" s="48"/>
      <c r="J45" s="76" t="s">
        <v>86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76" t="s">
        <v>89</v>
      </c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8"/>
      <c r="AQ45" s="49">
        <v>5625</v>
      </c>
      <c r="AR45" s="50"/>
      <c r="AS45" s="50"/>
      <c r="AT45" s="50"/>
      <c r="AU45" s="50"/>
      <c r="AV45" s="51"/>
    </row>
    <row r="46" spans="2:48" x14ac:dyDescent="0.25">
      <c r="D46" s="46" t="s">
        <v>80</v>
      </c>
      <c r="E46" s="47"/>
      <c r="F46" s="47"/>
      <c r="G46" s="47"/>
      <c r="H46" s="47"/>
      <c r="I46" s="47"/>
      <c r="J46" s="76" t="s">
        <v>87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76" t="s">
        <v>89</v>
      </c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49">
        <v>5625</v>
      </c>
      <c r="AR46" s="50"/>
      <c r="AS46" s="50"/>
      <c r="AT46" s="50"/>
      <c r="AU46" s="50"/>
      <c r="AV46" s="51"/>
    </row>
    <row r="47" spans="2:48" x14ac:dyDescent="0.25">
      <c r="AN47" s="1"/>
      <c r="AO47" s="2"/>
      <c r="AP47" s="27" t="s">
        <v>10</v>
      </c>
      <c r="AQ47" s="49">
        <f>SUM(AQ45:AQ46)</f>
        <v>11250</v>
      </c>
      <c r="AR47" s="50"/>
      <c r="AS47" s="50"/>
      <c r="AT47" s="50"/>
      <c r="AU47" s="50"/>
      <c r="AV47" s="51"/>
    </row>
    <row r="49" spans="2:48" x14ac:dyDescent="0.25">
      <c r="B49" t="s">
        <v>91</v>
      </c>
    </row>
    <row r="51" spans="2:48" x14ac:dyDescent="0.25">
      <c r="D51" s="46" t="s">
        <v>82</v>
      </c>
      <c r="E51" s="47"/>
      <c r="F51" s="47"/>
      <c r="G51" s="47"/>
      <c r="H51" s="47"/>
      <c r="I51" s="48"/>
      <c r="J51" s="46" t="s">
        <v>83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52" t="s">
        <v>0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46" t="s">
        <v>1</v>
      </c>
      <c r="AR51" s="47"/>
      <c r="AS51" s="47"/>
      <c r="AT51" s="47"/>
      <c r="AU51" s="47"/>
      <c r="AV51" s="48"/>
    </row>
    <row r="52" spans="2:48" x14ac:dyDescent="0.25">
      <c r="D52" s="66" t="s">
        <v>2</v>
      </c>
      <c r="E52" s="67"/>
      <c r="F52" s="67"/>
      <c r="G52" s="67"/>
      <c r="H52" s="67"/>
      <c r="I52" s="68"/>
      <c r="J52" s="57" t="s">
        <v>94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 t="s">
        <v>28</v>
      </c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49">
        <v>18750</v>
      </c>
      <c r="AR52" s="50"/>
      <c r="AS52" s="50"/>
      <c r="AT52" s="50"/>
      <c r="AU52" s="50"/>
      <c r="AV52" s="51"/>
    </row>
    <row r="53" spans="2:48" x14ac:dyDescent="0.25">
      <c r="D53" s="69"/>
      <c r="E53" s="70"/>
      <c r="F53" s="70"/>
      <c r="G53" s="70"/>
      <c r="H53" s="70"/>
      <c r="I53" s="71"/>
      <c r="J53" s="57" t="s">
        <v>92</v>
      </c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83" t="s">
        <v>93</v>
      </c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49">
        <v>10000</v>
      </c>
      <c r="AR53" s="50"/>
      <c r="AS53" s="50"/>
      <c r="AT53" s="50"/>
      <c r="AU53" s="50"/>
      <c r="AV53" s="51"/>
    </row>
    <row r="54" spans="2:48" x14ac:dyDescent="0.25">
      <c r="D54" s="46" t="s">
        <v>84</v>
      </c>
      <c r="E54" s="47"/>
      <c r="F54" s="47"/>
      <c r="G54" s="47"/>
      <c r="H54" s="47"/>
      <c r="I54" s="48"/>
      <c r="J54" s="82" t="s">
        <v>95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79" t="s">
        <v>88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1"/>
      <c r="AQ54" s="49">
        <v>3750</v>
      </c>
      <c r="AR54" s="50"/>
      <c r="AS54" s="50"/>
      <c r="AT54" s="50"/>
      <c r="AU54" s="50"/>
      <c r="AV54" s="51"/>
    </row>
    <row r="55" spans="2:48" x14ac:dyDescent="0.25">
      <c r="AN55" s="12"/>
      <c r="AO55" s="13"/>
      <c r="AP55" s="28" t="s">
        <v>10</v>
      </c>
      <c r="AQ55" s="49">
        <f>SUM(AQ52:AQ54)</f>
        <v>32500</v>
      </c>
      <c r="AR55" s="50"/>
      <c r="AS55" s="50"/>
      <c r="AT55" s="50"/>
      <c r="AU55" s="50"/>
      <c r="AV55" s="51"/>
    </row>
    <row r="57" spans="2:48" x14ac:dyDescent="0.25">
      <c r="B57" t="s">
        <v>96</v>
      </c>
    </row>
    <row r="59" spans="2:48" x14ac:dyDescent="0.25">
      <c r="D59" s="46" t="s">
        <v>82</v>
      </c>
      <c r="E59" s="47"/>
      <c r="F59" s="47"/>
      <c r="G59" s="47"/>
      <c r="H59" s="47"/>
      <c r="I59" s="48"/>
      <c r="J59" s="46" t="s">
        <v>83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/>
      <c r="AA59" s="52" t="s">
        <v>0</v>
      </c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46" t="s">
        <v>1</v>
      </c>
      <c r="AR59" s="47"/>
      <c r="AS59" s="47"/>
      <c r="AT59" s="47"/>
      <c r="AU59" s="47"/>
      <c r="AV59" s="48"/>
    </row>
    <row r="60" spans="2:48" x14ac:dyDescent="0.25">
      <c r="D60" s="66" t="s">
        <v>2</v>
      </c>
      <c r="E60" s="67"/>
      <c r="F60" s="67"/>
      <c r="G60" s="67"/>
      <c r="H60" s="67"/>
      <c r="I60" s="68"/>
      <c r="J60" s="57" t="s">
        <v>99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 t="s">
        <v>27</v>
      </c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49">
        <v>11250</v>
      </c>
      <c r="AR60" s="50"/>
      <c r="AS60" s="50"/>
      <c r="AT60" s="50"/>
      <c r="AU60" s="50"/>
      <c r="AV60" s="51"/>
    </row>
    <row r="61" spans="2:48" x14ac:dyDescent="0.25">
      <c r="D61" s="69"/>
      <c r="E61" s="70"/>
      <c r="F61" s="70"/>
      <c r="G61" s="70"/>
      <c r="H61" s="70"/>
      <c r="I61" s="71"/>
      <c r="J61" s="57" t="s">
        <v>19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 t="s">
        <v>29</v>
      </c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49">
        <v>7500</v>
      </c>
      <c r="AR61" s="50"/>
      <c r="AS61" s="50"/>
      <c r="AT61" s="50"/>
      <c r="AU61" s="50"/>
      <c r="AV61" s="51"/>
    </row>
    <row r="62" spans="2:48" x14ac:dyDescent="0.25">
      <c r="D62" s="69"/>
      <c r="E62" s="70"/>
      <c r="F62" s="70"/>
      <c r="G62" s="70"/>
      <c r="H62" s="70"/>
      <c r="I62" s="71"/>
      <c r="J62" s="57" t="s">
        <v>100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 t="s">
        <v>101</v>
      </c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49">
        <v>15000</v>
      </c>
      <c r="AR62" s="50"/>
      <c r="AS62" s="50"/>
      <c r="AT62" s="50"/>
      <c r="AU62" s="50"/>
      <c r="AV62" s="51"/>
    </row>
    <row r="63" spans="2:48" x14ac:dyDescent="0.25">
      <c r="D63" s="72"/>
      <c r="E63" s="73"/>
      <c r="F63" s="73"/>
      <c r="G63" s="73"/>
      <c r="H63" s="73"/>
      <c r="I63" s="74"/>
      <c r="J63" s="76" t="s">
        <v>117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28</v>
      </c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49">
        <v>18750</v>
      </c>
      <c r="AR63" s="50"/>
      <c r="AS63" s="50"/>
      <c r="AT63" s="50"/>
      <c r="AU63" s="50"/>
      <c r="AV63" s="51"/>
    </row>
    <row r="64" spans="2:48" x14ac:dyDescent="0.25">
      <c r="D64" s="46" t="s">
        <v>105</v>
      </c>
      <c r="E64" s="47"/>
      <c r="F64" s="47"/>
      <c r="G64" s="47"/>
      <c r="H64" s="47"/>
      <c r="I64" s="48"/>
      <c r="J64" s="29" t="s">
        <v>104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1"/>
      <c r="AA64" s="57" t="s">
        <v>29</v>
      </c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49">
        <v>7500</v>
      </c>
      <c r="AR64" s="50"/>
      <c r="AS64" s="50"/>
      <c r="AT64" s="50"/>
      <c r="AU64" s="50"/>
      <c r="AV64" s="51"/>
    </row>
    <row r="65" spans="2:48" x14ac:dyDescent="0.25">
      <c r="D65" s="46" t="s">
        <v>102</v>
      </c>
      <c r="E65" s="47"/>
      <c r="F65" s="47"/>
      <c r="G65" s="47"/>
      <c r="H65" s="47"/>
      <c r="I65" s="48"/>
      <c r="J65" s="82" t="s">
        <v>103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57" t="s">
        <v>28</v>
      </c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49">
        <v>18750</v>
      </c>
      <c r="AR65" s="50"/>
      <c r="AS65" s="50"/>
      <c r="AT65" s="50"/>
      <c r="AU65" s="50"/>
      <c r="AV65" s="51"/>
    </row>
    <row r="66" spans="2:48" x14ac:dyDescent="0.25">
      <c r="AN66" s="12"/>
      <c r="AO66" s="13"/>
      <c r="AP66" s="28" t="s">
        <v>10</v>
      </c>
      <c r="AQ66" s="49">
        <f>SUM(AQ60:AQ65)</f>
        <v>78750</v>
      </c>
      <c r="AR66" s="50"/>
      <c r="AS66" s="50"/>
      <c r="AT66" s="50"/>
      <c r="AU66" s="50"/>
      <c r="AV66" s="51"/>
    </row>
    <row r="67" spans="2:48" x14ac:dyDescent="0.25">
      <c r="D67" t="s">
        <v>106</v>
      </c>
    </row>
    <row r="70" spans="2:48" x14ac:dyDescent="0.25">
      <c r="B70" t="s">
        <v>107</v>
      </c>
    </row>
    <row r="72" spans="2:48" x14ac:dyDescent="0.25">
      <c r="D72" s="46" t="s">
        <v>82</v>
      </c>
      <c r="E72" s="47"/>
      <c r="F72" s="47"/>
      <c r="G72" s="47"/>
      <c r="H72" s="47"/>
      <c r="I72" s="48"/>
      <c r="J72" s="46" t="s">
        <v>83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/>
      <c r="AA72" s="52" t="s">
        <v>0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46" t="s">
        <v>1</v>
      </c>
      <c r="AR72" s="47"/>
      <c r="AS72" s="47"/>
      <c r="AT72" s="47"/>
      <c r="AU72" s="47"/>
      <c r="AV72" s="48"/>
    </row>
    <row r="73" spans="2:48" x14ac:dyDescent="0.25">
      <c r="D73" s="66" t="s">
        <v>2</v>
      </c>
      <c r="E73" s="67"/>
      <c r="F73" s="67"/>
      <c r="G73" s="67"/>
      <c r="H73" s="67"/>
      <c r="I73" s="68"/>
      <c r="J73" s="57" t="s">
        <v>111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 t="s">
        <v>29</v>
      </c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49">
        <v>7500</v>
      </c>
      <c r="AR73" s="50"/>
      <c r="AS73" s="50"/>
      <c r="AT73" s="50"/>
      <c r="AU73" s="50"/>
      <c r="AV73" s="51"/>
    </row>
    <row r="74" spans="2:48" x14ac:dyDescent="0.25">
      <c r="D74" s="46" t="s">
        <v>63</v>
      </c>
      <c r="E74" s="47"/>
      <c r="F74" s="47"/>
      <c r="G74" s="47"/>
      <c r="H74" s="47"/>
      <c r="I74" s="48"/>
      <c r="J74" s="76" t="s">
        <v>112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8"/>
      <c r="AA74" s="76" t="s">
        <v>109</v>
      </c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8"/>
      <c r="AQ74" s="49">
        <v>126</v>
      </c>
      <c r="AR74" s="50"/>
      <c r="AS74" s="50"/>
      <c r="AT74" s="50"/>
      <c r="AU74" s="50"/>
      <c r="AV74" s="51"/>
    </row>
    <row r="75" spans="2:48" x14ac:dyDescent="0.25">
      <c r="D75" s="46" t="s">
        <v>84</v>
      </c>
      <c r="E75" s="47"/>
      <c r="F75" s="47"/>
      <c r="G75" s="47"/>
      <c r="H75" s="47"/>
      <c r="I75" s="48"/>
      <c r="J75" s="82" t="s">
        <v>108</v>
      </c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79" t="s">
        <v>110</v>
      </c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  <c r="AQ75" s="49">
        <v>147</v>
      </c>
      <c r="AR75" s="50"/>
      <c r="AS75" s="50"/>
      <c r="AT75" s="50"/>
      <c r="AU75" s="50"/>
      <c r="AV75" s="51"/>
    </row>
    <row r="76" spans="2:48" x14ac:dyDescent="0.25">
      <c r="AN76" s="12"/>
      <c r="AO76" s="13"/>
      <c r="AP76" s="28" t="s">
        <v>10</v>
      </c>
      <c r="AQ76" s="49">
        <f>SUM(AQ73:AQ75)</f>
        <v>7773</v>
      </c>
      <c r="AR76" s="50"/>
      <c r="AS76" s="50"/>
      <c r="AT76" s="50"/>
      <c r="AU76" s="50"/>
      <c r="AV76" s="51"/>
    </row>
    <row r="81" spans="35:48" x14ac:dyDescent="0.25">
      <c r="AI81" t="s">
        <v>116</v>
      </c>
      <c r="AN81" s="1"/>
      <c r="AO81" s="2"/>
      <c r="AP81" s="27" t="s">
        <v>10</v>
      </c>
      <c r="AQ81" s="49">
        <f>AQ20+AQ32+AQ37+AQ47+AQ55+AQ66+AQ76</f>
        <v>379648</v>
      </c>
      <c r="AR81" s="50"/>
      <c r="AS81" s="50"/>
      <c r="AT81" s="50"/>
      <c r="AU81" s="50"/>
      <c r="AV81" s="51"/>
    </row>
  </sheetData>
  <mergeCells count="115">
    <mergeCell ref="AA19:AP19"/>
    <mergeCell ref="AQ19:AV19"/>
    <mergeCell ref="AQ20:AV20"/>
    <mergeCell ref="AQ81:AV81"/>
    <mergeCell ref="AQ37:AV37"/>
    <mergeCell ref="AQ47:AV47"/>
    <mergeCell ref="AQ66:AV66"/>
    <mergeCell ref="AQ76:AV76"/>
    <mergeCell ref="D18:I18"/>
    <mergeCell ref="J18:Z18"/>
    <mergeCell ref="AA18:AP18"/>
    <mergeCell ref="AQ18:AV18"/>
    <mergeCell ref="D19:I19"/>
    <mergeCell ref="J19:Z19"/>
    <mergeCell ref="D75:I75"/>
    <mergeCell ref="J75:Z75"/>
    <mergeCell ref="AA75:AP75"/>
    <mergeCell ref="AQ75:AV75"/>
    <mergeCell ref="J74:Z74"/>
    <mergeCell ref="AA74:AP74"/>
    <mergeCell ref="D74:I74"/>
    <mergeCell ref="AQ74:AV74"/>
    <mergeCell ref="D73:I73"/>
    <mergeCell ref="J73:Z73"/>
    <mergeCell ref="AA73:AP73"/>
    <mergeCell ref="AQ73:AV73"/>
    <mergeCell ref="D64:I64"/>
    <mergeCell ref="AA63:AP63"/>
    <mergeCell ref="AA64:AP64"/>
    <mergeCell ref="AQ64:AV64"/>
    <mergeCell ref="D72:I72"/>
    <mergeCell ref="J72:Z72"/>
    <mergeCell ref="AA72:AP72"/>
    <mergeCell ref="AQ72:AV72"/>
    <mergeCell ref="D65:I65"/>
    <mergeCell ref="J65:Z65"/>
    <mergeCell ref="AQ65:AV65"/>
    <mergeCell ref="AA65:AP65"/>
    <mergeCell ref="AQ61:AV61"/>
    <mergeCell ref="J62:Z62"/>
    <mergeCell ref="AA62:AP62"/>
    <mergeCell ref="AQ62:AV62"/>
    <mergeCell ref="J63:Z63"/>
    <mergeCell ref="AQ63:AV63"/>
    <mergeCell ref="D59:I59"/>
    <mergeCell ref="J59:Z59"/>
    <mergeCell ref="AA59:AP59"/>
    <mergeCell ref="AQ59:AV59"/>
    <mergeCell ref="D60:I63"/>
    <mergeCell ref="J60:Z60"/>
    <mergeCell ref="AA60:AP60"/>
    <mergeCell ref="AQ60:AV60"/>
    <mergeCell ref="J61:Z61"/>
    <mergeCell ref="AA61:AP61"/>
    <mergeCell ref="AA54:AP54"/>
    <mergeCell ref="D54:I54"/>
    <mergeCell ref="J54:Z54"/>
    <mergeCell ref="AQ54:AV54"/>
    <mergeCell ref="AQ55:AV55"/>
    <mergeCell ref="D52:I53"/>
    <mergeCell ref="J52:Z52"/>
    <mergeCell ref="AA52:AP52"/>
    <mergeCell ref="AQ52:AV52"/>
    <mergeCell ref="J53:Z53"/>
    <mergeCell ref="AA53:AP53"/>
    <mergeCell ref="AQ53:AV53"/>
    <mergeCell ref="AQ45:AV45"/>
    <mergeCell ref="AQ46:AV46"/>
    <mergeCell ref="D51:I51"/>
    <mergeCell ref="J51:Z51"/>
    <mergeCell ref="AA51:AP51"/>
    <mergeCell ref="AQ51:AV51"/>
    <mergeCell ref="D45:I45"/>
    <mergeCell ref="D46:I46"/>
    <mergeCell ref="AA45:AP45"/>
    <mergeCell ref="J45:Z45"/>
    <mergeCell ref="J46:Z46"/>
    <mergeCell ref="AA46:AP46"/>
    <mergeCell ref="J25:Z25"/>
    <mergeCell ref="D25:I25"/>
    <mergeCell ref="D30:I31"/>
    <mergeCell ref="D26:I29"/>
    <mergeCell ref="D44:I44"/>
    <mergeCell ref="J44:Z44"/>
    <mergeCell ref="D35:I35"/>
    <mergeCell ref="J35:Z35"/>
    <mergeCell ref="J36:Z36"/>
    <mergeCell ref="D36:I36"/>
    <mergeCell ref="J29:Z29"/>
    <mergeCell ref="J26:Z26"/>
    <mergeCell ref="J27:Z27"/>
    <mergeCell ref="J28:Z28"/>
    <mergeCell ref="J30:Z30"/>
    <mergeCell ref="J31:Z31"/>
    <mergeCell ref="AQ25:AV25"/>
    <mergeCell ref="AQ26:AV26"/>
    <mergeCell ref="AQ27:AV27"/>
    <mergeCell ref="AA27:AP27"/>
    <mergeCell ref="AA26:AP26"/>
    <mergeCell ref="AA25:AP25"/>
    <mergeCell ref="AA44:AP44"/>
    <mergeCell ref="AQ44:AV44"/>
    <mergeCell ref="AA35:AP35"/>
    <mergeCell ref="AQ28:AV28"/>
    <mergeCell ref="AQ29:AV29"/>
    <mergeCell ref="AQ30:AV30"/>
    <mergeCell ref="AQ31:AV31"/>
    <mergeCell ref="AQ36:AV36"/>
    <mergeCell ref="AQ35:AV35"/>
    <mergeCell ref="AA36:AP36"/>
    <mergeCell ref="AQ32:AV32"/>
    <mergeCell ref="AA28:AP28"/>
    <mergeCell ref="AA29:AP29"/>
    <mergeCell ref="AA30:AP30"/>
    <mergeCell ref="AA31:AP31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37"/>
  <sheetViews>
    <sheetView view="pageBreakPreview" zoomScaleNormal="100" zoomScaleSheetLayoutView="100" workbookViewId="0">
      <selection activeCell="T36" sqref="T36"/>
    </sheetView>
  </sheetViews>
  <sheetFormatPr defaultRowHeight="12.75" x14ac:dyDescent="0.25"/>
  <cols>
    <col min="1" max="1" width="3.1328125" customWidth="1"/>
    <col min="2" max="54" width="2.59765625" customWidth="1"/>
  </cols>
  <sheetData>
    <row r="1" spans="1:48" x14ac:dyDescent="0.25">
      <c r="A1" t="s">
        <v>121</v>
      </c>
      <c r="AV1" s="35" t="s">
        <v>120</v>
      </c>
    </row>
    <row r="3" spans="1:48" x14ac:dyDescent="0.25">
      <c r="F3" s="25"/>
    </row>
    <row r="4" spans="1:48" x14ac:dyDescent="0.25">
      <c r="B4" s="32" t="s">
        <v>129</v>
      </c>
    </row>
    <row r="7" spans="1:48" x14ac:dyDescent="0.25">
      <c r="D7" s="46" t="s">
        <v>82</v>
      </c>
      <c r="E7" s="47"/>
      <c r="F7" s="47"/>
      <c r="G7" s="47"/>
      <c r="H7" s="47"/>
      <c r="I7" s="48"/>
      <c r="J7" s="46" t="s">
        <v>83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8"/>
      <c r="AA7" s="52" t="s">
        <v>0</v>
      </c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46" t="s">
        <v>1</v>
      </c>
      <c r="AR7" s="47"/>
      <c r="AS7" s="47"/>
      <c r="AT7" s="47"/>
      <c r="AU7" s="47"/>
      <c r="AV7" s="48"/>
    </row>
    <row r="8" spans="1:48" x14ac:dyDescent="0.25">
      <c r="D8" s="66" t="s">
        <v>2</v>
      </c>
      <c r="E8" s="67"/>
      <c r="F8" s="67"/>
      <c r="G8" s="67"/>
      <c r="H8" s="67"/>
      <c r="I8" s="68"/>
      <c r="J8" s="76" t="s">
        <v>122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8"/>
      <c r="AA8" s="46" t="s">
        <v>123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8"/>
      <c r="AQ8" s="56">
        <v>10000</v>
      </c>
      <c r="AR8" s="56"/>
      <c r="AS8" s="56"/>
      <c r="AT8" s="56"/>
      <c r="AU8" s="56"/>
      <c r="AV8" s="56"/>
    </row>
    <row r="9" spans="1:48" x14ac:dyDescent="0.25">
      <c r="D9" s="69"/>
      <c r="E9" s="70"/>
      <c r="F9" s="70"/>
      <c r="G9" s="70"/>
      <c r="H9" s="70"/>
      <c r="I9" s="71"/>
      <c r="J9" s="76" t="s">
        <v>78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57" t="s">
        <v>27</v>
      </c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6">
        <v>11250</v>
      </c>
      <c r="AR9" s="56"/>
      <c r="AS9" s="56"/>
      <c r="AT9" s="56"/>
      <c r="AU9" s="56"/>
      <c r="AV9" s="56"/>
    </row>
    <row r="10" spans="1:48" x14ac:dyDescent="0.25">
      <c r="D10" s="46" t="s">
        <v>125</v>
      </c>
      <c r="E10" s="47"/>
      <c r="F10" s="47"/>
      <c r="G10" s="47"/>
      <c r="H10" s="47"/>
      <c r="I10" s="48"/>
      <c r="J10" s="76" t="s">
        <v>126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  <c r="AA10" s="76" t="s">
        <v>88</v>
      </c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56">
        <v>3750</v>
      </c>
      <c r="AR10" s="56"/>
      <c r="AS10" s="56"/>
      <c r="AT10" s="56"/>
      <c r="AU10" s="56"/>
      <c r="AV10" s="56"/>
    </row>
    <row r="11" spans="1:48" x14ac:dyDescent="0.25">
      <c r="AN11" s="1"/>
      <c r="AO11" s="2"/>
      <c r="AP11" s="27" t="s">
        <v>10</v>
      </c>
      <c r="AQ11" s="49">
        <f>SUM(AQ8:AQ10)</f>
        <v>25000</v>
      </c>
      <c r="AR11" s="50"/>
      <c r="AS11" s="50"/>
      <c r="AT11" s="50"/>
      <c r="AU11" s="50"/>
      <c r="AV11" s="51"/>
    </row>
    <row r="12" spans="1:48" x14ac:dyDescent="0.25">
      <c r="F12" s="25"/>
    </row>
    <row r="14" spans="1:48" x14ac:dyDescent="0.25">
      <c r="B14" t="s">
        <v>124</v>
      </c>
    </row>
    <row r="16" spans="1:48" x14ac:dyDescent="0.25">
      <c r="C16" s="33" t="s">
        <v>134</v>
      </c>
      <c r="E16" s="33"/>
      <c r="F16" s="33"/>
      <c r="G16" s="33"/>
    </row>
    <row r="17" spans="3:48" s="32" customFormat="1" x14ac:dyDescent="0.25">
      <c r="C17" s="34"/>
      <c r="D17" s="33" t="s">
        <v>138</v>
      </c>
      <c r="E17" s="33"/>
      <c r="F17" s="33"/>
      <c r="G17" s="33"/>
    </row>
    <row r="18" spans="3:48" s="32" customFormat="1" x14ac:dyDescent="0.25">
      <c r="C18" s="34"/>
      <c r="D18" s="33" t="s">
        <v>130</v>
      </c>
      <c r="E18" s="33"/>
      <c r="F18" s="33"/>
      <c r="G18" s="33"/>
    </row>
    <row r="19" spans="3:48" s="32" customFormat="1" x14ac:dyDescent="0.25">
      <c r="C19" s="25"/>
    </row>
    <row r="20" spans="3:48" x14ac:dyDescent="0.25">
      <c r="C20" s="32" t="s">
        <v>133</v>
      </c>
    </row>
    <row r="21" spans="3:48" x14ac:dyDescent="0.25">
      <c r="C21" s="32" t="s">
        <v>139</v>
      </c>
    </row>
    <row r="22" spans="3:48" s="32" customFormat="1" x14ac:dyDescent="0.25">
      <c r="C22" s="32" t="s">
        <v>135</v>
      </c>
    </row>
    <row r="23" spans="3:48" x14ac:dyDescent="0.25">
      <c r="D23" s="32" t="s">
        <v>140</v>
      </c>
      <c r="E23" s="32"/>
    </row>
    <row r="24" spans="3:48" s="32" customFormat="1" x14ac:dyDescent="0.25">
      <c r="D24" s="32" t="s">
        <v>132</v>
      </c>
    </row>
    <row r="26" spans="3:48" x14ac:dyDescent="0.25">
      <c r="C26" s="32" t="s">
        <v>131</v>
      </c>
    </row>
    <row r="27" spans="3:48" x14ac:dyDescent="0.25">
      <c r="C27" s="32" t="s">
        <v>136</v>
      </c>
    </row>
    <row r="28" spans="3:48" s="32" customFormat="1" x14ac:dyDescent="0.25">
      <c r="F28" s="25"/>
    </row>
    <row r="29" spans="3:48" s="32" customFormat="1" x14ac:dyDescent="0.25">
      <c r="D29" s="46" t="s">
        <v>82</v>
      </c>
      <c r="E29" s="47"/>
      <c r="F29" s="47"/>
      <c r="G29" s="47"/>
      <c r="H29" s="47"/>
      <c r="I29" s="48"/>
      <c r="J29" s="46" t="s">
        <v>83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8"/>
      <c r="AA29" s="52" t="s">
        <v>0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46" t="s">
        <v>1</v>
      </c>
      <c r="AR29" s="47"/>
      <c r="AS29" s="47"/>
      <c r="AT29" s="47"/>
      <c r="AU29" s="47"/>
      <c r="AV29" s="48"/>
    </row>
    <row r="30" spans="3:48" s="32" customFormat="1" x14ac:dyDescent="0.25">
      <c r="D30" s="66" t="s">
        <v>113</v>
      </c>
      <c r="E30" s="67"/>
      <c r="F30" s="67"/>
      <c r="G30" s="67"/>
      <c r="H30" s="67"/>
      <c r="I30" s="68"/>
      <c r="J30" s="76" t="s">
        <v>128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8"/>
      <c r="AA30" s="57" t="s">
        <v>127</v>
      </c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6">
        <v>22500</v>
      </c>
      <c r="AR30" s="56"/>
      <c r="AS30" s="56"/>
      <c r="AT30" s="56"/>
      <c r="AU30" s="56"/>
      <c r="AV30" s="56"/>
    </row>
    <row r="31" spans="3:48" s="32" customFormat="1" x14ac:dyDescent="0.25">
      <c r="D31" s="46" t="s">
        <v>125</v>
      </c>
      <c r="E31" s="47"/>
      <c r="F31" s="47"/>
      <c r="G31" s="47"/>
      <c r="H31" s="47"/>
      <c r="I31" s="48"/>
      <c r="J31" s="76" t="s">
        <v>95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  <c r="AA31" s="76" t="s">
        <v>88</v>
      </c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8"/>
      <c r="AQ31" s="56">
        <v>3750</v>
      </c>
      <c r="AR31" s="56"/>
      <c r="AS31" s="56"/>
      <c r="AT31" s="56"/>
      <c r="AU31" s="56"/>
      <c r="AV31" s="56"/>
    </row>
    <row r="32" spans="3:48" s="32" customFormat="1" x14ac:dyDescent="0.25">
      <c r="AN32" s="1"/>
      <c r="AO32" s="2"/>
      <c r="AP32" s="27" t="s">
        <v>10</v>
      </c>
      <c r="AQ32" s="49">
        <f>SUM(AQ30:AQ31)</f>
        <v>26250</v>
      </c>
      <c r="AR32" s="50"/>
      <c r="AS32" s="50"/>
      <c r="AT32" s="50"/>
      <c r="AU32" s="50"/>
      <c r="AV32" s="51"/>
    </row>
    <row r="33" spans="3:4" s="32" customFormat="1" x14ac:dyDescent="0.25">
      <c r="C33" s="32" t="s">
        <v>137</v>
      </c>
    </row>
    <row r="34" spans="3:4" s="32" customFormat="1" x14ac:dyDescent="0.25">
      <c r="D34" s="32" t="s">
        <v>141</v>
      </c>
    </row>
    <row r="35" spans="3:4" s="32" customFormat="1" x14ac:dyDescent="0.25">
      <c r="D35" s="32" t="s">
        <v>132</v>
      </c>
    </row>
    <row r="36" spans="3:4" s="32" customFormat="1" x14ac:dyDescent="0.25"/>
    <row r="37" spans="3:4" x14ac:dyDescent="0.25">
      <c r="C37" s="25"/>
    </row>
  </sheetData>
  <mergeCells count="29">
    <mergeCell ref="AQ32:AV32"/>
    <mergeCell ref="D29:I29"/>
    <mergeCell ref="AQ11:AV11"/>
    <mergeCell ref="D7:I7"/>
    <mergeCell ref="J7:Z7"/>
    <mergeCell ref="AA7:AP7"/>
    <mergeCell ref="AQ7:AV7"/>
    <mergeCell ref="D10:I10"/>
    <mergeCell ref="J10:Z10"/>
    <mergeCell ref="AA10:AP10"/>
    <mergeCell ref="AQ10:AV10"/>
    <mergeCell ref="J8:Z8"/>
    <mergeCell ref="D8:I9"/>
    <mergeCell ref="AA8:AP8"/>
    <mergeCell ref="AQ8:AV8"/>
    <mergeCell ref="J9:Z9"/>
    <mergeCell ref="AA9:AP9"/>
    <mergeCell ref="AQ9:AV9"/>
    <mergeCell ref="D31:I31"/>
    <mergeCell ref="J31:Z31"/>
    <mergeCell ref="AA31:AP31"/>
    <mergeCell ref="AQ31:AV31"/>
    <mergeCell ref="J29:Z29"/>
    <mergeCell ref="AA29:AP29"/>
    <mergeCell ref="AQ29:AV29"/>
    <mergeCell ref="D30:I30"/>
    <mergeCell ref="J30:Z30"/>
    <mergeCell ref="AA30:AP30"/>
    <mergeCell ref="AQ30:AV30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03"/>
  <sheetViews>
    <sheetView view="pageBreakPreview" zoomScaleNormal="100" zoomScaleSheetLayoutView="100" workbookViewId="0">
      <selection activeCell="AA89" sqref="AA89:AP89"/>
    </sheetView>
  </sheetViews>
  <sheetFormatPr defaultColWidth="9" defaultRowHeight="12.75" x14ac:dyDescent="0.25"/>
  <cols>
    <col min="1" max="1" width="3.1328125" style="32" customWidth="1"/>
    <col min="2" max="54" width="2.59765625" style="32" customWidth="1"/>
    <col min="55" max="16384" width="9" style="32"/>
  </cols>
  <sheetData>
    <row r="1" spans="1:46" x14ac:dyDescent="0.25">
      <c r="A1" s="32" t="s">
        <v>70</v>
      </c>
      <c r="AT1" s="32" t="s">
        <v>120</v>
      </c>
    </row>
    <row r="3" spans="1:46" x14ac:dyDescent="0.25">
      <c r="D3" s="32" t="s">
        <v>72</v>
      </c>
    </row>
    <row r="5" spans="1:46" x14ac:dyDescent="0.25">
      <c r="E5" s="32" t="s">
        <v>55</v>
      </c>
    </row>
    <row r="6" spans="1:46" x14ac:dyDescent="0.25">
      <c r="E6" s="32" t="s">
        <v>12</v>
      </c>
    </row>
    <row r="7" spans="1:46" x14ac:dyDescent="0.25">
      <c r="E7" s="32" t="s">
        <v>14</v>
      </c>
    </row>
    <row r="8" spans="1:46" x14ac:dyDescent="0.25">
      <c r="E8" s="32" t="s">
        <v>73</v>
      </c>
    </row>
    <row r="10" spans="1:46" x14ac:dyDescent="0.25">
      <c r="E10" s="32" t="s">
        <v>71</v>
      </c>
    </row>
    <row r="11" spans="1:46" x14ac:dyDescent="0.25">
      <c r="F11" s="32" t="s">
        <v>74</v>
      </c>
    </row>
    <row r="13" spans="1:46" x14ac:dyDescent="0.25">
      <c r="F13" s="25" t="s">
        <v>75</v>
      </c>
    </row>
    <row r="14" spans="1:46" x14ac:dyDescent="0.25">
      <c r="F14" s="25"/>
    </row>
    <row r="15" spans="1:46" x14ac:dyDescent="0.25">
      <c r="B15" s="32" t="s">
        <v>114</v>
      </c>
    </row>
    <row r="17" spans="2:50" x14ac:dyDescent="0.25">
      <c r="D17" s="32" t="s">
        <v>34</v>
      </c>
    </row>
    <row r="18" spans="2:50" x14ac:dyDescent="0.25">
      <c r="D18" s="46" t="s">
        <v>82</v>
      </c>
      <c r="E18" s="47"/>
      <c r="F18" s="47"/>
      <c r="G18" s="47"/>
      <c r="H18" s="47"/>
      <c r="I18" s="48"/>
      <c r="J18" s="46" t="s">
        <v>83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52" t="s">
        <v>0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46" t="s">
        <v>1</v>
      </c>
      <c r="AR18" s="47"/>
      <c r="AS18" s="47"/>
      <c r="AT18" s="47"/>
      <c r="AU18" s="47"/>
      <c r="AV18" s="48"/>
    </row>
    <row r="19" spans="2:50" x14ac:dyDescent="0.25">
      <c r="D19" s="46" t="s">
        <v>113</v>
      </c>
      <c r="E19" s="47"/>
      <c r="F19" s="47"/>
      <c r="G19" s="47"/>
      <c r="H19" s="47"/>
      <c r="I19" s="48"/>
      <c r="J19" s="76" t="s">
        <v>115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46" t="s">
        <v>4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56">
        <v>60000</v>
      </c>
      <c r="AR19" s="56"/>
      <c r="AS19" s="56"/>
      <c r="AT19" s="56"/>
      <c r="AU19" s="56"/>
      <c r="AV19" s="56"/>
    </row>
    <row r="20" spans="2:50" x14ac:dyDescent="0.25">
      <c r="AN20" s="1"/>
      <c r="AO20" s="2"/>
      <c r="AP20" s="27" t="s">
        <v>10</v>
      </c>
      <c r="AQ20" s="49">
        <f>SUM(AQ19:AQ19)</f>
        <v>60000</v>
      </c>
      <c r="AR20" s="50"/>
      <c r="AS20" s="50"/>
      <c r="AT20" s="50"/>
      <c r="AU20" s="50"/>
      <c r="AV20" s="51"/>
    </row>
    <row r="21" spans="2:50" x14ac:dyDescent="0.25">
      <c r="F21" s="25"/>
    </row>
    <row r="22" spans="2:50" x14ac:dyDescent="0.25">
      <c r="B22" s="32" t="s">
        <v>76</v>
      </c>
    </row>
    <row r="24" spans="2:50" x14ac:dyDescent="0.25">
      <c r="D24" s="32" t="s">
        <v>35</v>
      </c>
    </row>
    <row r="25" spans="2:50" x14ac:dyDescent="0.25">
      <c r="D25" s="46" t="s">
        <v>82</v>
      </c>
      <c r="E25" s="47"/>
      <c r="F25" s="47"/>
      <c r="G25" s="47"/>
      <c r="H25" s="47"/>
      <c r="I25" s="48"/>
      <c r="J25" s="46" t="s">
        <v>83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52" t="s">
        <v>0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46" t="s">
        <v>1</v>
      </c>
      <c r="AR25" s="47"/>
      <c r="AS25" s="47"/>
      <c r="AT25" s="47"/>
      <c r="AU25" s="47"/>
      <c r="AV25" s="48"/>
    </row>
    <row r="26" spans="2:50" x14ac:dyDescent="0.25">
      <c r="D26" s="66" t="s">
        <v>2</v>
      </c>
      <c r="E26" s="67"/>
      <c r="F26" s="67"/>
      <c r="G26" s="67"/>
      <c r="H26" s="67"/>
      <c r="I26" s="68"/>
      <c r="J26" s="57" t="s">
        <v>3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2" t="s">
        <v>4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49">
        <v>60000</v>
      </c>
      <c r="AR26" s="50"/>
      <c r="AS26" s="50"/>
      <c r="AT26" s="50"/>
      <c r="AU26" s="50"/>
      <c r="AV26" s="51"/>
    </row>
    <row r="27" spans="2:50" x14ac:dyDescent="0.25">
      <c r="D27" s="69"/>
      <c r="E27" s="70"/>
      <c r="F27" s="70"/>
      <c r="G27" s="70"/>
      <c r="H27" s="70"/>
      <c r="I27" s="71"/>
      <c r="J27" s="57" t="s">
        <v>19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2" t="s">
        <v>13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49">
        <v>39375</v>
      </c>
      <c r="AR27" s="50"/>
      <c r="AS27" s="50"/>
      <c r="AT27" s="50"/>
      <c r="AU27" s="50"/>
      <c r="AV27" s="51"/>
    </row>
    <row r="28" spans="2:50" x14ac:dyDescent="0.25">
      <c r="D28" s="69"/>
      <c r="E28" s="70"/>
      <c r="F28" s="70"/>
      <c r="G28" s="70"/>
      <c r="H28" s="70"/>
      <c r="I28" s="71"/>
      <c r="J28" s="57" t="s">
        <v>16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 t="s">
        <v>18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49">
        <v>20000</v>
      </c>
      <c r="AR28" s="50"/>
      <c r="AS28" s="50"/>
      <c r="AT28" s="50"/>
      <c r="AU28" s="50"/>
      <c r="AV28" s="51"/>
    </row>
    <row r="29" spans="2:50" x14ac:dyDescent="0.25">
      <c r="D29" s="72"/>
      <c r="E29" s="73"/>
      <c r="F29" s="73"/>
      <c r="G29" s="73"/>
      <c r="H29" s="73"/>
      <c r="I29" s="74"/>
      <c r="J29" s="57" t="s">
        <v>37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2" t="s">
        <v>4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49">
        <v>60000</v>
      </c>
      <c r="AR29" s="50"/>
      <c r="AS29" s="50"/>
      <c r="AT29" s="50"/>
      <c r="AU29" s="50"/>
      <c r="AV29" s="51"/>
    </row>
    <row r="30" spans="2:50" x14ac:dyDescent="0.25">
      <c r="D30" s="60" t="s">
        <v>84</v>
      </c>
      <c r="E30" s="61"/>
      <c r="F30" s="61"/>
      <c r="G30" s="61"/>
      <c r="H30" s="61"/>
      <c r="I30" s="62"/>
      <c r="J30" s="75" t="s">
        <v>8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58" t="s">
        <v>5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3">
        <v>30000</v>
      </c>
      <c r="AR30" s="54" t="s">
        <v>11</v>
      </c>
      <c r="AS30" s="54"/>
      <c r="AT30" s="54"/>
      <c r="AU30" s="54"/>
      <c r="AV30" s="55"/>
      <c r="AW30" s="25" t="s">
        <v>118</v>
      </c>
      <c r="AX30" s="25"/>
    </row>
    <row r="31" spans="2:50" x14ac:dyDescent="0.25">
      <c r="D31" s="63"/>
      <c r="E31" s="64"/>
      <c r="F31" s="64"/>
      <c r="G31" s="64"/>
      <c r="H31" s="64"/>
      <c r="I31" s="65"/>
      <c r="J31" s="75" t="s">
        <v>9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58" t="s">
        <v>5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9"/>
      <c r="AO31" s="59"/>
      <c r="AP31" s="59"/>
      <c r="AQ31" s="53">
        <v>30000</v>
      </c>
      <c r="AR31" s="54" t="s">
        <v>11</v>
      </c>
      <c r="AS31" s="54"/>
      <c r="AT31" s="54"/>
      <c r="AU31" s="54"/>
      <c r="AV31" s="55"/>
      <c r="AW31" s="25" t="s">
        <v>119</v>
      </c>
      <c r="AX31" s="25"/>
    </row>
    <row r="32" spans="2:50" x14ac:dyDescent="0.25">
      <c r="AN32" s="1"/>
      <c r="AO32" s="2"/>
      <c r="AP32" s="27" t="s">
        <v>10</v>
      </c>
      <c r="AQ32" s="49">
        <f>SUM(AQ26:AQ29)</f>
        <v>179375</v>
      </c>
      <c r="AR32" s="50"/>
      <c r="AS32" s="50"/>
      <c r="AT32" s="50"/>
      <c r="AU32" s="50"/>
      <c r="AV32" s="51"/>
    </row>
    <row r="34" spans="2:48" x14ac:dyDescent="0.25">
      <c r="D34" s="32" t="s">
        <v>34</v>
      </c>
    </row>
    <row r="35" spans="2:48" x14ac:dyDescent="0.25">
      <c r="D35" s="46" t="s">
        <v>82</v>
      </c>
      <c r="E35" s="47"/>
      <c r="F35" s="47"/>
      <c r="G35" s="47"/>
      <c r="H35" s="47"/>
      <c r="I35" s="48"/>
      <c r="J35" s="46" t="s">
        <v>83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52" t="s">
        <v>0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46" t="s">
        <v>1</v>
      </c>
      <c r="AR35" s="47"/>
      <c r="AS35" s="47"/>
      <c r="AT35" s="47"/>
      <c r="AU35" s="47"/>
      <c r="AV35" s="48"/>
    </row>
    <row r="36" spans="2:48" x14ac:dyDescent="0.25">
      <c r="D36" s="46" t="s">
        <v>2</v>
      </c>
      <c r="E36" s="47"/>
      <c r="F36" s="47"/>
      <c r="G36" s="47"/>
      <c r="H36" s="47"/>
      <c r="I36" s="48"/>
      <c r="J36" s="46" t="s">
        <v>17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46" t="s">
        <v>85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56">
        <v>10000</v>
      </c>
      <c r="AR36" s="56"/>
      <c r="AS36" s="56"/>
      <c r="AT36" s="56"/>
      <c r="AU36" s="56"/>
      <c r="AV36" s="56"/>
    </row>
    <row r="37" spans="2:48" x14ac:dyDescent="0.25">
      <c r="AN37" s="1"/>
      <c r="AO37" s="2"/>
      <c r="AP37" s="27" t="s">
        <v>10</v>
      </c>
      <c r="AQ37" s="49">
        <f>SUM(AQ36:AQ36)</f>
        <v>10000</v>
      </c>
      <c r="AR37" s="50"/>
      <c r="AS37" s="50"/>
      <c r="AT37" s="50"/>
      <c r="AU37" s="50"/>
      <c r="AV37" s="51"/>
    </row>
    <row r="38" spans="2:48" x14ac:dyDescent="0.25">
      <c r="AN38" s="10"/>
      <c r="AO38" s="10"/>
      <c r="AP38" s="26"/>
      <c r="AQ38" s="10"/>
      <c r="AR38" s="10"/>
      <c r="AS38" s="10"/>
      <c r="AT38" s="10"/>
      <c r="AU38" s="10"/>
      <c r="AV38" s="10"/>
    </row>
    <row r="39" spans="2:48" x14ac:dyDescent="0.25">
      <c r="B39" s="24" t="s">
        <v>145</v>
      </c>
    </row>
    <row r="41" spans="2:48" x14ac:dyDescent="0.25">
      <c r="B41" s="32" t="s">
        <v>77</v>
      </c>
    </row>
    <row r="43" spans="2:48" x14ac:dyDescent="0.25">
      <c r="D43" s="32" t="s">
        <v>35</v>
      </c>
    </row>
    <row r="44" spans="2:48" x14ac:dyDescent="0.25">
      <c r="D44" s="46" t="s">
        <v>82</v>
      </c>
      <c r="E44" s="47"/>
      <c r="F44" s="47"/>
      <c r="G44" s="47"/>
      <c r="H44" s="47"/>
      <c r="I44" s="48"/>
      <c r="J44" s="46" t="s">
        <v>83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2" t="s">
        <v>0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46" t="s">
        <v>1</v>
      </c>
      <c r="AR44" s="47"/>
      <c r="AS44" s="47"/>
      <c r="AT44" s="47"/>
      <c r="AU44" s="47"/>
      <c r="AV44" s="48"/>
    </row>
    <row r="45" spans="2:48" x14ac:dyDescent="0.25">
      <c r="D45" s="46" t="s">
        <v>78</v>
      </c>
      <c r="E45" s="47"/>
      <c r="F45" s="47"/>
      <c r="G45" s="47"/>
      <c r="H45" s="47"/>
      <c r="I45" s="48"/>
      <c r="J45" s="76" t="s">
        <v>86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76" t="s">
        <v>89</v>
      </c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8"/>
      <c r="AQ45" s="49">
        <v>5625</v>
      </c>
      <c r="AR45" s="50"/>
      <c r="AS45" s="50"/>
      <c r="AT45" s="50"/>
      <c r="AU45" s="50"/>
      <c r="AV45" s="51"/>
    </row>
    <row r="46" spans="2:48" x14ac:dyDescent="0.25">
      <c r="D46" s="46" t="s">
        <v>80</v>
      </c>
      <c r="E46" s="47"/>
      <c r="F46" s="47"/>
      <c r="G46" s="47"/>
      <c r="H46" s="47"/>
      <c r="I46" s="47"/>
      <c r="J46" s="76" t="s">
        <v>87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76" t="s">
        <v>89</v>
      </c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49">
        <v>5625</v>
      </c>
      <c r="AR46" s="50"/>
      <c r="AS46" s="50"/>
      <c r="AT46" s="50"/>
      <c r="AU46" s="50"/>
      <c r="AV46" s="51"/>
    </row>
    <row r="47" spans="2:48" x14ac:dyDescent="0.25">
      <c r="AN47" s="1"/>
      <c r="AO47" s="2"/>
      <c r="AP47" s="27" t="s">
        <v>10</v>
      </c>
      <c r="AQ47" s="49">
        <f>SUM(AQ45:AQ46)</f>
        <v>11250</v>
      </c>
      <c r="AR47" s="50"/>
      <c r="AS47" s="50"/>
      <c r="AT47" s="50"/>
      <c r="AU47" s="50"/>
      <c r="AV47" s="51"/>
    </row>
    <row r="49" spans="2:48" x14ac:dyDescent="0.25">
      <c r="B49" s="32" t="s">
        <v>91</v>
      </c>
    </row>
    <row r="51" spans="2:48" x14ac:dyDescent="0.25">
      <c r="D51" s="46" t="s">
        <v>82</v>
      </c>
      <c r="E51" s="47"/>
      <c r="F51" s="47"/>
      <c r="G51" s="47"/>
      <c r="H51" s="47"/>
      <c r="I51" s="48"/>
      <c r="J51" s="46" t="s">
        <v>83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52" t="s">
        <v>0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46" t="s">
        <v>1</v>
      </c>
      <c r="AR51" s="47"/>
      <c r="AS51" s="47"/>
      <c r="AT51" s="47"/>
      <c r="AU51" s="47"/>
      <c r="AV51" s="48"/>
    </row>
    <row r="52" spans="2:48" x14ac:dyDescent="0.25">
      <c r="D52" s="66" t="s">
        <v>2</v>
      </c>
      <c r="E52" s="67"/>
      <c r="F52" s="67"/>
      <c r="G52" s="67"/>
      <c r="H52" s="67"/>
      <c r="I52" s="68"/>
      <c r="J52" s="57" t="s">
        <v>94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 t="s">
        <v>28</v>
      </c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49">
        <v>18750</v>
      </c>
      <c r="AR52" s="50"/>
      <c r="AS52" s="50"/>
      <c r="AT52" s="50"/>
      <c r="AU52" s="50"/>
      <c r="AV52" s="51"/>
    </row>
    <row r="53" spans="2:48" x14ac:dyDescent="0.25">
      <c r="D53" s="69"/>
      <c r="E53" s="70"/>
      <c r="F53" s="70"/>
      <c r="G53" s="70"/>
      <c r="H53" s="70"/>
      <c r="I53" s="71"/>
      <c r="J53" s="57" t="s">
        <v>92</v>
      </c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83" t="s">
        <v>93</v>
      </c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49">
        <v>10000</v>
      </c>
      <c r="AR53" s="50"/>
      <c r="AS53" s="50"/>
      <c r="AT53" s="50"/>
      <c r="AU53" s="50"/>
      <c r="AV53" s="51"/>
    </row>
    <row r="54" spans="2:48" x14ac:dyDescent="0.25">
      <c r="D54" s="46" t="s">
        <v>84</v>
      </c>
      <c r="E54" s="47"/>
      <c r="F54" s="47"/>
      <c r="G54" s="47"/>
      <c r="H54" s="47"/>
      <c r="I54" s="48"/>
      <c r="J54" s="82" t="s">
        <v>95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79" t="s">
        <v>88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1"/>
      <c r="AQ54" s="49">
        <v>3750</v>
      </c>
      <c r="AR54" s="50"/>
      <c r="AS54" s="50"/>
      <c r="AT54" s="50"/>
      <c r="AU54" s="50"/>
      <c r="AV54" s="51"/>
    </row>
    <row r="55" spans="2:48" x14ac:dyDescent="0.25">
      <c r="AN55" s="12"/>
      <c r="AO55" s="13"/>
      <c r="AP55" s="28" t="s">
        <v>10</v>
      </c>
      <c r="AQ55" s="49">
        <f>SUM(AQ52:AQ54)</f>
        <v>32500</v>
      </c>
      <c r="AR55" s="50"/>
      <c r="AS55" s="50"/>
      <c r="AT55" s="50"/>
      <c r="AU55" s="50"/>
      <c r="AV55" s="51"/>
    </row>
    <row r="57" spans="2:48" x14ac:dyDescent="0.25">
      <c r="B57" s="32" t="s">
        <v>96</v>
      </c>
    </row>
    <row r="59" spans="2:48" x14ac:dyDescent="0.25">
      <c r="D59" s="46" t="s">
        <v>82</v>
      </c>
      <c r="E59" s="47"/>
      <c r="F59" s="47"/>
      <c r="G59" s="47"/>
      <c r="H59" s="47"/>
      <c r="I59" s="48"/>
      <c r="J59" s="46" t="s">
        <v>83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/>
      <c r="AA59" s="52" t="s">
        <v>0</v>
      </c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46" t="s">
        <v>1</v>
      </c>
      <c r="AR59" s="47"/>
      <c r="AS59" s="47"/>
      <c r="AT59" s="47"/>
      <c r="AU59" s="47"/>
      <c r="AV59" s="48"/>
    </row>
    <row r="60" spans="2:48" x14ac:dyDescent="0.25">
      <c r="D60" s="66" t="s">
        <v>2</v>
      </c>
      <c r="E60" s="67"/>
      <c r="F60" s="67"/>
      <c r="G60" s="67"/>
      <c r="H60" s="67"/>
      <c r="I60" s="68"/>
      <c r="J60" s="57" t="s">
        <v>99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 t="s">
        <v>27</v>
      </c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49">
        <v>11250</v>
      </c>
      <c r="AR60" s="50"/>
      <c r="AS60" s="50"/>
      <c r="AT60" s="50"/>
      <c r="AU60" s="50"/>
      <c r="AV60" s="51"/>
    </row>
    <row r="61" spans="2:48" x14ac:dyDescent="0.25">
      <c r="D61" s="69"/>
      <c r="E61" s="70"/>
      <c r="F61" s="70"/>
      <c r="G61" s="70"/>
      <c r="H61" s="70"/>
      <c r="I61" s="71"/>
      <c r="J61" s="57" t="s">
        <v>19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 t="s">
        <v>29</v>
      </c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49">
        <v>7500</v>
      </c>
      <c r="AR61" s="50"/>
      <c r="AS61" s="50"/>
      <c r="AT61" s="50"/>
      <c r="AU61" s="50"/>
      <c r="AV61" s="51"/>
    </row>
    <row r="62" spans="2:48" x14ac:dyDescent="0.25">
      <c r="D62" s="69"/>
      <c r="E62" s="70"/>
      <c r="F62" s="70"/>
      <c r="G62" s="70"/>
      <c r="H62" s="70"/>
      <c r="I62" s="71"/>
      <c r="J62" s="57" t="s">
        <v>100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 t="s">
        <v>101</v>
      </c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49">
        <v>15000</v>
      </c>
      <c r="AR62" s="50"/>
      <c r="AS62" s="50"/>
      <c r="AT62" s="50"/>
      <c r="AU62" s="50"/>
      <c r="AV62" s="51"/>
    </row>
    <row r="63" spans="2:48" x14ac:dyDescent="0.25">
      <c r="D63" s="72"/>
      <c r="E63" s="73"/>
      <c r="F63" s="73"/>
      <c r="G63" s="73"/>
      <c r="H63" s="73"/>
      <c r="I63" s="74"/>
      <c r="J63" s="76" t="s">
        <v>117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28</v>
      </c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49">
        <v>18750</v>
      </c>
      <c r="AR63" s="50"/>
      <c r="AS63" s="50"/>
      <c r="AT63" s="50"/>
      <c r="AU63" s="50"/>
      <c r="AV63" s="51"/>
    </row>
    <row r="64" spans="2:48" x14ac:dyDescent="0.25">
      <c r="D64" s="46" t="s">
        <v>105</v>
      </c>
      <c r="E64" s="47"/>
      <c r="F64" s="47"/>
      <c r="G64" s="47"/>
      <c r="H64" s="47"/>
      <c r="I64" s="48"/>
      <c r="J64" s="36" t="s">
        <v>104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8"/>
      <c r="AA64" s="57" t="s">
        <v>29</v>
      </c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49">
        <v>7500</v>
      </c>
      <c r="AR64" s="50"/>
      <c r="AS64" s="50"/>
      <c r="AT64" s="50"/>
      <c r="AU64" s="50"/>
      <c r="AV64" s="51"/>
    </row>
    <row r="65" spans="2:48" x14ac:dyDescent="0.25">
      <c r="D65" s="46" t="s">
        <v>102</v>
      </c>
      <c r="E65" s="47"/>
      <c r="F65" s="47"/>
      <c r="G65" s="47"/>
      <c r="H65" s="47"/>
      <c r="I65" s="48"/>
      <c r="J65" s="82" t="s">
        <v>103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57" t="s">
        <v>28</v>
      </c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49">
        <v>18750</v>
      </c>
      <c r="AR65" s="50"/>
      <c r="AS65" s="50"/>
      <c r="AT65" s="50"/>
      <c r="AU65" s="50"/>
      <c r="AV65" s="51"/>
    </row>
    <row r="66" spans="2:48" x14ac:dyDescent="0.25">
      <c r="AN66" s="12"/>
      <c r="AO66" s="13"/>
      <c r="AP66" s="28" t="s">
        <v>10</v>
      </c>
      <c r="AQ66" s="49">
        <f>SUM(AQ60:AQ65)</f>
        <v>78750</v>
      </c>
      <c r="AR66" s="50"/>
      <c r="AS66" s="50"/>
      <c r="AT66" s="50"/>
      <c r="AU66" s="50"/>
      <c r="AV66" s="51"/>
    </row>
    <row r="67" spans="2:48" x14ac:dyDescent="0.25">
      <c r="D67" s="32" t="s">
        <v>106</v>
      </c>
    </row>
    <row r="70" spans="2:48" x14ac:dyDescent="0.25">
      <c r="B70" s="32" t="s">
        <v>143</v>
      </c>
    </row>
    <row r="72" spans="2:48" x14ac:dyDescent="0.25">
      <c r="D72" s="46" t="s">
        <v>82</v>
      </c>
      <c r="E72" s="47"/>
      <c r="F72" s="47"/>
      <c r="G72" s="47"/>
      <c r="H72" s="47"/>
      <c r="I72" s="48"/>
      <c r="J72" s="46" t="s">
        <v>83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/>
      <c r="AA72" s="52" t="s">
        <v>0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46" t="s">
        <v>1</v>
      </c>
      <c r="AR72" s="47"/>
      <c r="AS72" s="47"/>
      <c r="AT72" s="47"/>
      <c r="AU72" s="47"/>
      <c r="AV72" s="48"/>
    </row>
    <row r="73" spans="2:48" x14ac:dyDescent="0.25">
      <c r="D73" s="66" t="s">
        <v>2</v>
      </c>
      <c r="E73" s="67"/>
      <c r="F73" s="67"/>
      <c r="G73" s="67"/>
      <c r="H73" s="67"/>
      <c r="I73" s="68"/>
      <c r="J73" s="57" t="s">
        <v>111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 t="s">
        <v>29</v>
      </c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49">
        <v>7500</v>
      </c>
      <c r="AR73" s="50"/>
      <c r="AS73" s="50"/>
      <c r="AT73" s="50"/>
      <c r="AU73" s="50"/>
      <c r="AV73" s="51"/>
    </row>
    <row r="74" spans="2:48" x14ac:dyDescent="0.25">
      <c r="D74" s="46" t="s">
        <v>63</v>
      </c>
      <c r="E74" s="47"/>
      <c r="F74" s="47"/>
      <c r="G74" s="47"/>
      <c r="H74" s="47"/>
      <c r="I74" s="48"/>
      <c r="J74" s="76" t="s">
        <v>112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8"/>
      <c r="AA74" s="76" t="s">
        <v>109</v>
      </c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8"/>
      <c r="AQ74" s="49">
        <v>126</v>
      </c>
      <c r="AR74" s="50"/>
      <c r="AS74" s="50"/>
      <c r="AT74" s="50"/>
      <c r="AU74" s="50"/>
      <c r="AV74" s="51"/>
    </row>
    <row r="75" spans="2:48" x14ac:dyDescent="0.25">
      <c r="D75" s="46" t="s">
        <v>84</v>
      </c>
      <c r="E75" s="47"/>
      <c r="F75" s="47"/>
      <c r="G75" s="47"/>
      <c r="H75" s="47"/>
      <c r="I75" s="48"/>
      <c r="J75" s="82" t="s">
        <v>108</v>
      </c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79" t="s">
        <v>110</v>
      </c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  <c r="AQ75" s="49">
        <v>147</v>
      </c>
      <c r="AR75" s="50"/>
      <c r="AS75" s="50"/>
      <c r="AT75" s="50"/>
      <c r="AU75" s="50"/>
      <c r="AV75" s="51"/>
    </row>
    <row r="76" spans="2:48" x14ac:dyDescent="0.25">
      <c r="AN76" s="12"/>
      <c r="AO76" s="13"/>
      <c r="AP76" s="28" t="s">
        <v>10</v>
      </c>
      <c r="AQ76" s="49">
        <f>SUM(AQ73:AQ75)</f>
        <v>7773</v>
      </c>
      <c r="AR76" s="50"/>
      <c r="AS76" s="50"/>
      <c r="AT76" s="50"/>
      <c r="AU76" s="50"/>
      <c r="AV76" s="51"/>
    </row>
    <row r="77" spans="2:48" x14ac:dyDescent="0.25">
      <c r="B77" s="24" t="s">
        <v>144</v>
      </c>
      <c r="AN77" s="10"/>
      <c r="AO77" s="10"/>
      <c r="AP77" s="26"/>
      <c r="AQ77" s="42"/>
      <c r="AR77" s="42"/>
      <c r="AS77" s="42"/>
      <c r="AT77" s="42"/>
      <c r="AU77" s="42"/>
      <c r="AV77" s="42"/>
    </row>
    <row r="79" spans="2:48" x14ac:dyDescent="0.25">
      <c r="B79" s="32" t="s">
        <v>129</v>
      </c>
    </row>
    <row r="81" spans="3:48" x14ac:dyDescent="0.25">
      <c r="D81" s="46" t="s">
        <v>82</v>
      </c>
      <c r="E81" s="47"/>
      <c r="F81" s="47"/>
      <c r="G81" s="47"/>
      <c r="H81" s="47"/>
      <c r="I81" s="48"/>
      <c r="J81" s="46" t="s">
        <v>83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8"/>
      <c r="AA81" s="52" t="s">
        <v>0</v>
      </c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46" t="s">
        <v>1</v>
      </c>
      <c r="AR81" s="47"/>
      <c r="AS81" s="47"/>
      <c r="AT81" s="47"/>
      <c r="AU81" s="47"/>
      <c r="AV81" s="48"/>
    </row>
    <row r="82" spans="3:48" x14ac:dyDescent="0.25">
      <c r="D82" s="66" t="s">
        <v>2</v>
      </c>
      <c r="E82" s="67"/>
      <c r="F82" s="67"/>
      <c r="G82" s="67"/>
      <c r="H82" s="67"/>
      <c r="I82" s="68"/>
      <c r="J82" s="76" t="s">
        <v>122</v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8"/>
      <c r="AA82" s="46" t="s">
        <v>123</v>
      </c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/>
      <c r="AQ82" s="56">
        <v>10000</v>
      </c>
      <c r="AR82" s="56"/>
      <c r="AS82" s="56"/>
      <c r="AT82" s="56"/>
      <c r="AU82" s="56"/>
      <c r="AV82" s="56"/>
    </row>
    <row r="83" spans="3:48" x14ac:dyDescent="0.25">
      <c r="AN83" s="1"/>
      <c r="AO83" s="2"/>
      <c r="AP83" s="27" t="s">
        <v>10</v>
      </c>
      <c r="AQ83" s="49">
        <f>SUM(AQ82:AQ82)</f>
        <v>10000</v>
      </c>
      <c r="AR83" s="50"/>
      <c r="AS83" s="50"/>
      <c r="AT83" s="50"/>
      <c r="AU83" s="50"/>
      <c r="AV83" s="51"/>
    </row>
    <row r="84" spans="3:48" x14ac:dyDescent="0.25">
      <c r="C84" s="32" t="s">
        <v>131</v>
      </c>
    </row>
    <row r="85" spans="3:48" x14ac:dyDescent="0.25">
      <c r="C85" s="32" t="s">
        <v>136</v>
      </c>
    </row>
    <row r="87" spans="3:48" x14ac:dyDescent="0.25">
      <c r="D87" s="46" t="s">
        <v>82</v>
      </c>
      <c r="E87" s="47"/>
      <c r="F87" s="47"/>
      <c r="G87" s="47"/>
      <c r="H87" s="47"/>
      <c r="I87" s="48"/>
      <c r="J87" s="46" t="s">
        <v>83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52" t="s">
        <v>0</v>
      </c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46" t="s">
        <v>1</v>
      </c>
      <c r="AR87" s="47"/>
      <c r="AS87" s="47"/>
      <c r="AT87" s="47"/>
      <c r="AU87" s="47"/>
      <c r="AV87" s="48"/>
    </row>
    <row r="88" spans="3:48" x14ac:dyDescent="0.25">
      <c r="D88" s="66" t="s">
        <v>113</v>
      </c>
      <c r="E88" s="67"/>
      <c r="F88" s="67"/>
      <c r="G88" s="67"/>
      <c r="H88" s="67"/>
      <c r="I88" s="68"/>
      <c r="J88" s="76" t="s">
        <v>128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8"/>
      <c r="AA88" s="57" t="s">
        <v>127</v>
      </c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6">
        <v>22500</v>
      </c>
      <c r="AR88" s="56"/>
      <c r="AS88" s="56"/>
      <c r="AT88" s="56"/>
      <c r="AU88" s="56"/>
      <c r="AV88" s="56"/>
    </row>
    <row r="89" spans="3:48" x14ac:dyDescent="0.25">
      <c r="D89" s="46" t="s">
        <v>125</v>
      </c>
      <c r="E89" s="47"/>
      <c r="F89" s="47"/>
      <c r="G89" s="47"/>
      <c r="H89" s="47"/>
      <c r="I89" s="48"/>
      <c r="J89" s="76" t="s">
        <v>95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8"/>
      <c r="AA89" s="76" t="s">
        <v>88</v>
      </c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8"/>
      <c r="AQ89" s="56">
        <v>3750</v>
      </c>
      <c r="AR89" s="56"/>
      <c r="AS89" s="56"/>
      <c r="AT89" s="56"/>
      <c r="AU89" s="56"/>
      <c r="AV89" s="56"/>
    </row>
    <row r="90" spans="3:48" x14ac:dyDescent="0.25">
      <c r="D90" s="46" t="s">
        <v>65</v>
      </c>
      <c r="E90" s="47"/>
      <c r="F90" s="47"/>
      <c r="G90" s="47"/>
      <c r="H90" s="47"/>
      <c r="I90" s="48"/>
      <c r="J90" s="76" t="s">
        <v>142</v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8"/>
      <c r="AA90" s="76" t="s">
        <v>147</v>
      </c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8"/>
      <c r="AQ90" s="56"/>
      <c r="AR90" s="56"/>
      <c r="AS90" s="56"/>
      <c r="AT90" s="56"/>
      <c r="AU90" s="56"/>
      <c r="AV90" s="56"/>
    </row>
    <row r="91" spans="3:48" x14ac:dyDescent="0.25">
      <c r="AN91" s="1"/>
      <c r="AO91" s="2"/>
      <c r="AP91" s="27" t="s">
        <v>10</v>
      </c>
      <c r="AQ91" s="49">
        <f>SUM(AQ88:AQ89)</f>
        <v>26250</v>
      </c>
      <c r="AR91" s="50"/>
      <c r="AS91" s="50"/>
      <c r="AT91" s="50"/>
      <c r="AU91" s="50"/>
      <c r="AV91" s="51"/>
    </row>
    <row r="93" spans="3:48" x14ac:dyDescent="0.25">
      <c r="C93" s="32" t="s">
        <v>131</v>
      </c>
    </row>
    <row r="94" spans="3:48" x14ac:dyDescent="0.25">
      <c r="C94" s="32" t="s">
        <v>146</v>
      </c>
    </row>
    <row r="96" spans="3:48" x14ac:dyDescent="0.25">
      <c r="D96" s="46" t="s">
        <v>82</v>
      </c>
      <c r="E96" s="47"/>
      <c r="F96" s="47"/>
      <c r="G96" s="47"/>
      <c r="H96" s="47"/>
      <c r="I96" s="48"/>
      <c r="J96" s="46" t="s">
        <v>83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8"/>
      <c r="AA96" s="52" t="s">
        <v>0</v>
      </c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46" t="s">
        <v>1</v>
      </c>
      <c r="AR96" s="47"/>
      <c r="AS96" s="47"/>
      <c r="AT96" s="47"/>
      <c r="AU96" s="47"/>
      <c r="AV96" s="48"/>
    </row>
    <row r="97" spans="4:49" x14ac:dyDescent="0.25">
      <c r="D97" s="66" t="s">
        <v>113</v>
      </c>
      <c r="E97" s="67"/>
      <c r="F97" s="67"/>
      <c r="G97" s="67"/>
      <c r="H97" s="67"/>
      <c r="I97" s="68"/>
      <c r="J97" s="76" t="s">
        <v>128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8"/>
      <c r="AA97" s="57" t="s">
        <v>127</v>
      </c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6">
        <v>22500</v>
      </c>
      <c r="AR97" s="56"/>
      <c r="AS97" s="56"/>
      <c r="AT97" s="56"/>
      <c r="AU97" s="56"/>
      <c r="AV97" s="56"/>
    </row>
    <row r="98" spans="4:49" x14ac:dyDescent="0.25">
      <c r="D98" s="84" t="s">
        <v>125</v>
      </c>
      <c r="E98" s="85"/>
      <c r="F98" s="85"/>
      <c r="G98" s="85"/>
      <c r="H98" s="85"/>
      <c r="I98" s="86"/>
      <c r="J98" s="87" t="s">
        <v>95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9"/>
      <c r="AA98" s="87" t="s">
        <v>88</v>
      </c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9"/>
      <c r="AQ98" s="90">
        <v>3750</v>
      </c>
      <c r="AR98" s="90"/>
      <c r="AS98" s="90"/>
      <c r="AT98" s="90"/>
      <c r="AU98" s="90"/>
      <c r="AV98" s="90"/>
    </row>
    <row r="99" spans="4:49" x14ac:dyDescent="0.25">
      <c r="D99" s="46" t="s">
        <v>65</v>
      </c>
      <c r="E99" s="47"/>
      <c r="F99" s="47"/>
      <c r="G99" s="47"/>
      <c r="H99" s="47"/>
      <c r="I99" s="48"/>
      <c r="J99" s="76" t="s">
        <v>142</v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8"/>
      <c r="AA99" s="76" t="s">
        <v>147</v>
      </c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8"/>
      <c r="AQ99" s="56"/>
      <c r="AR99" s="56"/>
      <c r="AS99" s="56"/>
      <c r="AT99" s="56"/>
      <c r="AU99" s="56"/>
      <c r="AV99" s="56"/>
    </row>
    <row r="100" spans="4:49" x14ac:dyDescent="0.25">
      <c r="AN100" s="1"/>
      <c r="AO100" s="2"/>
      <c r="AP100" s="27" t="s">
        <v>10</v>
      </c>
      <c r="AQ100" s="49">
        <f>SUM(AQ97:AQ99)</f>
        <v>26250</v>
      </c>
      <c r="AR100" s="50"/>
      <c r="AS100" s="50"/>
      <c r="AT100" s="50"/>
      <c r="AU100" s="50"/>
      <c r="AV100" s="51"/>
    </row>
    <row r="103" spans="4:49" x14ac:dyDescent="0.25">
      <c r="AJ103" s="32" t="s">
        <v>116</v>
      </c>
      <c r="AO103" s="1"/>
      <c r="AP103" s="2"/>
      <c r="AQ103" s="27" t="s">
        <v>10</v>
      </c>
      <c r="AR103" s="49">
        <f>AQ20+AQ32+AQ37+AQ47+AQ55+AQ66+AQ76+AQ83+AQ91+AQ100</f>
        <v>442148</v>
      </c>
      <c r="AS103" s="50"/>
      <c r="AT103" s="50"/>
      <c r="AU103" s="50"/>
      <c r="AV103" s="50"/>
      <c r="AW103" s="51"/>
    </row>
  </sheetData>
  <mergeCells count="158">
    <mergeCell ref="AQ100:AV100"/>
    <mergeCell ref="D97:I97"/>
    <mergeCell ref="J97:Z97"/>
    <mergeCell ref="AA97:AP97"/>
    <mergeCell ref="AQ97:AV97"/>
    <mergeCell ref="D98:I98"/>
    <mergeCell ref="J98:Z98"/>
    <mergeCell ref="AA98:AP98"/>
    <mergeCell ref="AQ98:AV98"/>
    <mergeCell ref="AQ91:AV91"/>
    <mergeCell ref="D96:I96"/>
    <mergeCell ref="J96:Z96"/>
    <mergeCell ref="AA96:AP96"/>
    <mergeCell ref="AQ96:AV96"/>
    <mergeCell ref="D99:I99"/>
    <mergeCell ref="J99:Z99"/>
    <mergeCell ref="AA99:AP99"/>
    <mergeCell ref="AQ99:AV99"/>
    <mergeCell ref="AQ75:AV75"/>
    <mergeCell ref="AQ76:AV76"/>
    <mergeCell ref="D88:I88"/>
    <mergeCell ref="J88:Z88"/>
    <mergeCell ref="AA88:AP88"/>
    <mergeCell ref="AQ88:AV88"/>
    <mergeCell ref="D89:I89"/>
    <mergeCell ref="J89:Z89"/>
    <mergeCell ref="AA89:AP89"/>
    <mergeCell ref="AQ89:AV89"/>
    <mergeCell ref="AQ83:AV83"/>
    <mergeCell ref="D87:I87"/>
    <mergeCell ref="J87:Z87"/>
    <mergeCell ref="AA87:AP87"/>
    <mergeCell ref="AQ87:AV87"/>
    <mergeCell ref="AR103:AW103"/>
    <mergeCell ref="D81:I81"/>
    <mergeCell ref="J81:Z81"/>
    <mergeCell ref="AA81:AP81"/>
    <mergeCell ref="AQ81:AV81"/>
    <mergeCell ref="D73:I73"/>
    <mergeCell ref="J73:Z73"/>
    <mergeCell ref="AA73:AP73"/>
    <mergeCell ref="AQ73:AV73"/>
    <mergeCell ref="D74:I74"/>
    <mergeCell ref="J74:Z74"/>
    <mergeCell ref="AA74:AP74"/>
    <mergeCell ref="AQ74:AV74"/>
    <mergeCell ref="D90:I90"/>
    <mergeCell ref="J90:Z90"/>
    <mergeCell ref="AA90:AP90"/>
    <mergeCell ref="AQ90:AV90"/>
    <mergeCell ref="D82:I82"/>
    <mergeCell ref="J82:Z82"/>
    <mergeCell ref="AA82:AP82"/>
    <mergeCell ref="AQ82:AV82"/>
    <mergeCell ref="D75:I75"/>
    <mergeCell ref="J75:Z75"/>
    <mergeCell ref="AA75:AP75"/>
    <mergeCell ref="D65:I65"/>
    <mergeCell ref="J65:Z65"/>
    <mergeCell ref="AA65:AP65"/>
    <mergeCell ref="AQ65:AV65"/>
    <mergeCell ref="AQ66:AV66"/>
    <mergeCell ref="D72:I72"/>
    <mergeCell ref="J72:Z72"/>
    <mergeCell ref="AA72:AP72"/>
    <mergeCell ref="AQ72:AV72"/>
    <mergeCell ref="J63:Z63"/>
    <mergeCell ref="AA63:AP63"/>
    <mergeCell ref="AQ63:AV63"/>
    <mergeCell ref="D64:I64"/>
    <mergeCell ref="AA64:AP64"/>
    <mergeCell ref="AQ64:AV64"/>
    <mergeCell ref="D60:I63"/>
    <mergeCell ref="J60:Z60"/>
    <mergeCell ref="AA60:AP60"/>
    <mergeCell ref="AQ60:AV60"/>
    <mergeCell ref="J61:Z61"/>
    <mergeCell ref="AA61:AP61"/>
    <mergeCell ref="AQ61:AV61"/>
    <mergeCell ref="J62:Z62"/>
    <mergeCell ref="AA62:AP62"/>
    <mergeCell ref="AQ62:AV62"/>
    <mergeCell ref="D54:I54"/>
    <mergeCell ref="J54:Z54"/>
    <mergeCell ref="AA54:AP54"/>
    <mergeCell ref="AQ54:AV54"/>
    <mergeCell ref="AQ55:AV55"/>
    <mergeCell ref="D59:I59"/>
    <mergeCell ref="J59:Z59"/>
    <mergeCell ref="AA59:AP59"/>
    <mergeCell ref="AQ59:AV59"/>
    <mergeCell ref="D52:I53"/>
    <mergeCell ref="J52:Z52"/>
    <mergeCell ref="AA52:AP52"/>
    <mergeCell ref="AQ52:AV52"/>
    <mergeCell ref="J53:Z53"/>
    <mergeCell ref="AA53:AP53"/>
    <mergeCell ref="AQ53:AV53"/>
    <mergeCell ref="D46:I46"/>
    <mergeCell ref="J46:Z46"/>
    <mergeCell ref="AA46:AP46"/>
    <mergeCell ref="AQ46:AV46"/>
    <mergeCell ref="AQ47:AV47"/>
    <mergeCell ref="D51:I51"/>
    <mergeCell ref="J51:Z51"/>
    <mergeCell ref="AA51:AP51"/>
    <mergeCell ref="AQ51:AV51"/>
    <mergeCell ref="AQ37:AV37"/>
    <mergeCell ref="D44:I44"/>
    <mergeCell ref="J44:Z44"/>
    <mergeCell ref="AA44:AP44"/>
    <mergeCell ref="AQ44:AV44"/>
    <mergeCell ref="D45:I45"/>
    <mergeCell ref="J45:Z45"/>
    <mergeCell ref="AA45:AP45"/>
    <mergeCell ref="AQ45:AV45"/>
    <mergeCell ref="AQ32:AV32"/>
    <mergeCell ref="D35:I35"/>
    <mergeCell ref="J35:Z35"/>
    <mergeCell ref="AA35:AP35"/>
    <mergeCell ref="AQ35:AV35"/>
    <mergeCell ref="D36:I36"/>
    <mergeCell ref="J36:Z36"/>
    <mergeCell ref="AA36:AP36"/>
    <mergeCell ref="AQ36:AV36"/>
    <mergeCell ref="D30:I31"/>
    <mergeCell ref="J30:Z30"/>
    <mergeCell ref="AA30:AP30"/>
    <mergeCell ref="AQ30:AV30"/>
    <mergeCell ref="J31:Z31"/>
    <mergeCell ref="AA31:AP31"/>
    <mergeCell ref="AQ31:AV31"/>
    <mergeCell ref="AA27:AP27"/>
    <mergeCell ref="AQ27:AV27"/>
    <mergeCell ref="J28:Z28"/>
    <mergeCell ref="AA28:AP28"/>
    <mergeCell ref="AQ28:AV28"/>
    <mergeCell ref="J29:Z29"/>
    <mergeCell ref="AA29:AP29"/>
    <mergeCell ref="AQ29:AV29"/>
    <mergeCell ref="D25:I25"/>
    <mergeCell ref="J25:Z25"/>
    <mergeCell ref="AA25:AP25"/>
    <mergeCell ref="AQ25:AV25"/>
    <mergeCell ref="D26:I29"/>
    <mergeCell ref="J26:Z26"/>
    <mergeCell ref="AA26:AP26"/>
    <mergeCell ref="AQ26:AV26"/>
    <mergeCell ref="J27:Z27"/>
    <mergeCell ref="D18:I18"/>
    <mergeCell ref="J18:Z18"/>
    <mergeCell ref="AA18:AP18"/>
    <mergeCell ref="AQ18:AV18"/>
    <mergeCell ref="D19:I19"/>
    <mergeCell ref="J19:Z19"/>
    <mergeCell ref="AA19:AP19"/>
    <mergeCell ref="AQ19:AV19"/>
    <mergeCell ref="AQ20:AV20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109"/>
  <sheetViews>
    <sheetView view="pageBreakPreview" topLeftCell="A100" zoomScaleNormal="100" zoomScaleSheetLayoutView="100" workbookViewId="0">
      <selection activeCell="AE91" sqref="AE91"/>
    </sheetView>
  </sheetViews>
  <sheetFormatPr defaultColWidth="9" defaultRowHeight="12.75" x14ac:dyDescent="0.25"/>
  <cols>
    <col min="1" max="1" width="3.1328125" style="32" customWidth="1"/>
    <col min="2" max="54" width="2.59765625" style="32" customWidth="1"/>
    <col min="55" max="16384" width="9" style="32"/>
  </cols>
  <sheetData>
    <row r="1" spans="1:46" x14ac:dyDescent="0.25">
      <c r="A1" s="32" t="s">
        <v>70</v>
      </c>
      <c r="AT1" s="32" t="s">
        <v>120</v>
      </c>
    </row>
    <row r="3" spans="1:46" x14ac:dyDescent="0.25">
      <c r="D3" s="32" t="s">
        <v>72</v>
      </c>
    </row>
    <row r="5" spans="1:46" x14ac:dyDescent="0.25">
      <c r="E5" s="32" t="s">
        <v>55</v>
      </c>
    </row>
    <row r="6" spans="1:46" x14ac:dyDescent="0.25">
      <c r="E6" s="32" t="s">
        <v>12</v>
      </c>
    </row>
    <row r="7" spans="1:46" x14ac:dyDescent="0.25">
      <c r="E7" s="32" t="s">
        <v>14</v>
      </c>
    </row>
    <row r="8" spans="1:46" x14ac:dyDescent="0.25">
      <c r="E8" s="32" t="s">
        <v>73</v>
      </c>
    </row>
    <row r="10" spans="1:46" x14ac:dyDescent="0.25">
      <c r="E10" s="32" t="s">
        <v>71</v>
      </c>
    </row>
    <row r="11" spans="1:46" x14ac:dyDescent="0.25">
      <c r="F11" s="32" t="s">
        <v>74</v>
      </c>
    </row>
    <row r="13" spans="1:46" x14ac:dyDescent="0.25">
      <c r="F13" s="25" t="s">
        <v>75</v>
      </c>
    </row>
    <row r="14" spans="1:46" x14ac:dyDescent="0.25">
      <c r="F14" s="25"/>
    </row>
    <row r="15" spans="1:46" x14ac:dyDescent="0.25">
      <c r="B15" s="32" t="s">
        <v>114</v>
      </c>
    </row>
    <row r="17" spans="2:50" x14ac:dyDescent="0.25">
      <c r="D17" s="32" t="s">
        <v>34</v>
      </c>
    </row>
    <row r="18" spans="2:50" x14ac:dyDescent="0.25">
      <c r="D18" s="46" t="s">
        <v>82</v>
      </c>
      <c r="E18" s="47"/>
      <c r="F18" s="47"/>
      <c r="G18" s="47"/>
      <c r="H18" s="47"/>
      <c r="I18" s="48"/>
      <c r="J18" s="46" t="s">
        <v>83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52" t="s">
        <v>0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46" t="s">
        <v>1</v>
      </c>
      <c r="AR18" s="47"/>
      <c r="AS18" s="47"/>
      <c r="AT18" s="47"/>
      <c r="AU18" s="47"/>
      <c r="AV18" s="48"/>
    </row>
    <row r="19" spans="2:50" x14ac:dyDescent="0.25">
      <c r="D19" s="46" t="s">
        <v>113</v>
      </c>
      <c r="E19" s="47"/>
      <c r="F19" s="47"/>
      <c r="G19" s="47"/>
      <c r="H19" s="47"/>
      <c r="I19" s="48"/>
      <c r="J19" s="76" t="s">
        <v>115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46" t="s">
        <v>4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56">
        <v>60000</v>
      </c>
      <c r="AR19" s="56"/>
      <c r="AS19" s="56"/>
      <c r="AT19" s="56"/>
      <c r="AU19" s="56"/>
      <c r="AV19" s="56"/>
    </row>
    <row r="20" spans="2:50" x14ac:dyDescent="0.25">
      <c r="AN20" s="1"/>
      <c r="AO20" s="2"/>
      <c r="AP20" s="27" t="s">
        <v>10</v>
      </c>
      <c r="AQ20" s="49">
        <f>SUM(AQ19:AQ19)</f>
        <v>60000</v>
      </c>
      <c r="AR20" s="50"/>
      <c r="AS20" s="50"/>
      <c r="AT20" s="50"/>
      <c r="AU20" s="50"/>
      <c r="AV20" s="51"/>
    </row>
    <row r="21" spans="2:50" x14ac:dyDescent="0.25">
      <c r="F21" s="25"/>
    </row>
    <row r="22" spans="2:50" x14ac:dyDescent="0.25">
      <c r="B22" s="32" t="s">
        <v>76</v>
      </c>
    </row>
    <row r="24" spans="2:50" x14ac:dyDescent="0.25">
      <c r="D24" s="32" t="s">
        <v>35</v>
      </c>
    </row>
    <row r="25" spans="2:50" x14ac:dyDescent="0.25">
      <c r="D25" s="46" t="s">
        <v>82</v>
      </c>
      <c r="E25" s="47"/>
      <c r="F25" s="47"/>
      <c r="G25" s="47"/>
      <c r="H25" s="47"/>
      <c r="I25" s="48"/>
      <c r="J25" s="46" t="s">
        <v>83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52" t="s">
        <v>0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46" t="s">
        <v>1</v>
      </c>
      <c r="AR25" s="47"/>
      <c r="AS25" s="47"/>
      <c r="AT25" s="47"/>
      <c r="AU25" s="47"/>
      <c r="AV25" s="48"/>
    </row>
    <row r="26" spans="2:50" x14ac:dyDescent="0.25">
      <c r="D26" s="66" t="s">
        <v>2</v>
      </c>
      <c r="E26" s="67"/>
      <c r="F26" s="67"/>
      <c r="G26" s="67"/>
      <c r="H26" s="67"/>
      <c r="I26" s="68"/>
      <c r="J26" s="57" t="s">
        <v>3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2" t="s">
        <v>4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49">
        <v>60000</v>
      </c>
      <c r="AR26" s="50"/>
      <c r="AS26" s="50"/>
      <c r="AT26" s="50"/>
      <c r="AU26" s="50"/>
      <c r="AV26" s="51"/>
    </row>
    <row r="27" spans="2:50" x14ac:dyDescent="0.25">
      <c r="D27" s="69"/>
      <c r="E27" s="70"/>
      <c r="F27" s="70"/>
      <c r="G27" s="70"/>
      <c r="H27" s="70"/>
      <c r="I27" s="71"/>
      <c r="J27" s="57" t="s">
        <v>19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2" t="s">
        <v>13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49">
        <v>39375</v>
      </c>
      <c r="AR27" s="50"/>
      <c r="AS27" s="50"/>
      <c r="AT27" s="50"/>
      <c r="AU27" s="50"/>
      <c r="AV27" s="51"/>
    </row>
    <row r="28" spans="2:50" x14ac:dyDescent="0.25">
      <c r="D28" s="69"/>
      <c r="E28" s="70"/>
      <c r="F28" s="70"/>
      <c r="G28" s="70"/>
      <c r="H28" s="70"/>
      <c r="I28" s="71"/>
      <c r="J28" s="57" t="s">
        <v>16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 t="s">
        <v>18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49">
        <v>20000</v>
      </c>
      <c r="AR28" s="50"/>
      <c r="AS28" s="50"/>
      <c r="AT28" s="50"/>
      <c r="AU28" s="50"/>
      <c r="AV28" s="51"/>
    </row>
    <row r="29" spans="2:50" x14ac:dyDescent="0.25">
      <c r="D29" s="72"/>
      <c r="E29" s="73"/>
      <c r="F29" s="73"/>
      <c r="G29" s="73"/>
      <c r="H29" s="73"/>
      <c r="I29" s="74"/>
      <c r="J29" s="57" t="s">
        <v>37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2" t="s">
        <v>4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49">
        <v>60000</v>
      </c>
      <c r="AR29" s="50"/>
      <c r="AS29" s="50"/>
      <c r="AT29" s="50"/>
      <c r="AU29" s="50"/>
      <c r="AV29" s="51"/>
    </row>
    <row r="30" spans="2:50" x14ac:dyDescent="0.25">
      <c r="D30" s="60" t="s">
        <v>84</v>
      </c>
      <c r="E30" s="61"/>
      <c r="F30" s="61"/>
      <c r="G30" s="61"/>
      <c r="H30" s="61"/>
      <c r="I30" s="62"/>
      <c r="J30" s="75" t="s">
        <v>8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58" t="s">
        <v>5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3">
        <v>30000</v>
      </c>
      <c r="AR30" s="54" t="s">
        <v>11</v>
      </c>
      <c r="AS30" s="54"/>
      <c r="AT30" s="54"/>
      <c r="AU30" s="54"/>
      <c r="AV30" s="55"/>
      <c r="AW30" s="25" t="s">
        <v>118</v>
      </c>
      <c r="AX30" s="25"/>
    </row>
    <row r="31" spans="2:50" x14ac:dyDescent="0.25">
      <c r="D31" s="63"/>
      <c r="E31" s="64"/>
      <c r="F31" s="64"/>
      <c r="G31" s="64"/>
      <c r="H31" s="64"/>
      <c r="I31" s="65"/>
      <c r="J31" s="75" t="s">
        <v>9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58" t="s">
        <v>5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9"/>
      <c r="AO31" s="59"/>
      <c r="AP31" s="59"/>
      <c r="AQ31" s="53">
        <v>30000</v>
      </c>
      <c r="AR31" s="54" t="s">
        <v>11</v>
      </c>
      <c r="AS31" s="54"/>
      <c r="AT31" s="54"/>
      <c r="AU31" s="54"/>
      <c r="AV31" s="55"/>
      <c r="AW31" s="25" t="s">
        <v>119</v>
      </c>
      <c r="AX31" s="25"/>
    </row>
    <row r="32" spans="2:50" x14ac:dyDescent="0.25">
      <c r="AN32" s="1"/>
      <c r="AO32" s="2"/>
      <c r="AP32" s="27" t="s">
        <v>10</v>
      </c>
      <c r="AQ32" s="49">
        <f>SUM(AQ26:AQ29)</f>
        <v>179375</v>
      </c>
      <c r="AR32" s="50"/>
      <c r="AS32" s="50"/>
      <c r="AT32" s="50"/>
      <c r="AU32" s="50"/>
      <c r="AV32" s="51"/>
    </row>
    <row r="34" spans="2:48" x14ac:dyDescent="0.25">
      <c r="D34" s="32" t="s">
        <v>34</v>
      </c>
    </row>
    <row r="35" spans="2:48" x14ac:dyDescent="0.25">
      <c r="D35" s="46" t="s">
        <v>82</v>
      </c>
      <c r="E35" s="47"/>
      <c r="F35" s="47"/>
      <c r="G35" s="47"/>
      <c r="H35" s="47"/>
      <c r="I35" s="48"/>
      <c r="J35" s="46" t="s">
        <v>83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52" t="s">
        <v>0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46" t="s">
        <v>1</v>
      </c>
      <c r="AR35" s="47"/>
      <c r="AS35" s="47"/>
      <c r="AT35" s="47"/>
      <c r="AU35" s="47"/>
      <c r="AV35" s="48"/>
    </row>
    <row r="36" spans="2:48" x14ac:dyDescent="0.25">
      <c r="D36" s="46" t="s">
        <v>2</v>
      </c>
      <c r="E36" s="47"/>
      <c r="F36" s="47"/>
      <c r="G36" s="47"/>
      <c r="H36" s="47"/>
      <c r="I36" s="48"/>
      <c r="J36" s="46" t="s">
        <v>17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46" t="s">
        <v>85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56">
        <v>10000</v>
      </c>
      <c r="AR36" s="56"/>
      <c r="AS36" s="56"/>
      <c r="AT36" s="56"/>
      <c r="AU36" s="56"/>
      <c r="AV36" s="56"/>
    </row>
    <row r="37" spans="2:48" x14ac:dyDescent="0.25">
      <c r="AN37" s="1"/>
      <c r="AO37" s="2"/>
      <c r="AP37" s="27" t="s">
        <v>10</v>
      </c>
      <c r="AQ37" s="49">
        <f>SUM(AQ36:AQ36)</f>
        <v>10000</v>
      </c>
      <c r="AR37" s="50"/>
      <c r="AS37" s="50"/>
      <c r="AT37" s="50"/>
      <c r="AU37" s="50"/>
      <c r="AV37" s="51"/>
    </row>
    <row r="38" spans="2:48" x14ac:dyDescent="0.25">
      <c r="AN38" s="10"/>
      <c r="AO38" s="10"/>
      <c r="AP38" s="26"/>
      <c r="AQ38" s="10"/>
      <c r="AR38" s="10"/>
      <c r="AS38" s="10"/>
      <c r="AT38" s="10"/>
      <c r="AU38" s="10"/>
      <c r="AV38" s="10"/>
    </row>
    <row r="39" spans="2:48" x14ac:dyDescent="0.25">
      <c r="B39" s="24" t="s">
        <v>145</v>
      </c>
    </row>
    <row r="41" spans="2:48" x14ac:dyDescent="0.25">
      <c r="B41" s="32" t="s">
        <v>77</v>
      </c>
    </row>
    <row r="43" spans="2:48" x14ac:dyDescent="0.25">
      <c r="D43" s="32" t="s">
        <v>35</v>
      </c>
    </row>
    <row r="44" spans="2:48" x14ac:dyDescent="0.25">
      <c r="D44" s="46" t="s">
        <v>82</v>
      </c>
      <c r="E44" s="47"/>
      <c r="F44" s="47"/>
      <c r="G44" s="47"/>
      <c r="H44" s="47"/>
      <c r="I44" s="48"/>
      <c r="J44" s="46" t="s">
        <v>83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2" t="s">
        <v>0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46" t="s">
        <v>1</v>
      </c>
      <c r="AR44" s="47"/>
      <c r="AS44" s="47"/>
      <c r="AT44" s="47"/>
      <c r="AU44" s="47"/>
      <c r="AV44" s="48"/>
    </row>
    <row r="45" spans="2:48" x14ac:dyDescent="0.25">
      <c r="D45" s="46" t="s">
        <v>78</v>
      </c>
      <c r="E45" s="47"/>
      <c r="F45" s="47"/>
      <c r="G45" s="47"/>
      <c r="H45" s="47"/>
      <c r="I45" s="48"/>
      <c r="J45" s="76" t="s">
        <v>86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76" t="s">
        <v>89</v>
      </c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8"/>
      <c r="AQ45" s="49">
        <v>5625</v>
      </c>
      <c r="AR45" s="50"/>
      <c r="AS45" s="50"/>
      <c r="AT45" s="50"/>
      <c r="AU45" s="50"/>
      <c r="AV45" s="51"/>
    </row>
    <row r="46" spans="2:48" x14ac:dyDescent="0.25">
      <c r="D46" s="46" t="s">
        <v>80</v>
      </c>
      <c r="E46" s="47"/>
      <c r="F46" s="47"/>
      <c r="G46" s="47"/>
      <c r="H46" s="47"/>
      <c r="I46" s="47"/>
      <c r="J46" s="76" t="s">
        <v>87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76" t="s">
        <v>89</v>
      </c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49">
        <v>5625</v>
      </c>
      <c r="AR46" s="50"/>
      <c r="AS46" s="50"/>
      <c r="AT46" s="50"/>
      <c r="AU46" s="50"/>
      <c r="AV46" s="51"/>
    </row>
    <row r="47" spans="2:48" x14ac:dyDescent="0.25">
      <c r="AN47" s="1"/>
      <c r="AO47" s="2"/>
      <c r="AP47" s="27" t="s">
        <v>10</v>
      </c>
      <c r="AQ47" s="49">
        <f>SUM(AQ45:AQ46)</f>
        <v>11250</v>
      </c>
      <c r="AR47" s="50"/>
      <c r="AS47" s="50"/>
      <c r="AT47" s="50"/>
      <c r="AU47" s="50"/>
      <c r="AV47" s="51"/>
    </row>
    <row r="49" spans="2:48" x14ac:dyDescent="0.25">
      <c r="B49" s="32" t="s">
        <v>91</v>
      </c>
    </row>
    <row r="51" spans="2:48" x14ac:dyDescent="0.25">
      <c r="D51" s="46" t="s">
        <v>82</v>
      </c>
      <c r="E51" s="47"/>
      <c r="F51" s="47"/>
      <c r="G51" s="47"/>
      <c r="H51" s="47"/>
      <c r="I51" s="48"/>
      <c r="J51" s="46" t="s">
        <v>83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52" t="s">
        <v>0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46" t="s">
        <v>1</v>
      </c>
      <c r="AR51" s="47"/>
      <c r="AS51" s="47"/>
      <c r="AT51" s="47"/>
      <c r="AU51" s="47"/>
      <c r="AV51" s="48"/>
    </row>
    <row r="52" spans="2:48" x14ac:dyDescent="0.25">
      <c r="D52" s="66" t="s">
        <v>2</v>
      </c>
      <c r="E52" s="67"/>
      <c r="F52" s="67"/>
      <c r="G52" s="67"/>
      <c r="H52" s="67"/>
      <c r="I52" s="68"/>
      <c r="J52" s="57" t="s">
        <v>94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 t="s">
        <v>28</v>
      </c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49">
        <v>18750</v>
      </c>
      <c r="AR52" s="50"/>
      <c r="AS52" s="50"/>
      <c r="AT52" s="50"/>
      <c r="AU52" s="50"/>
      <c r="AV52" s="51"/>
    </row>
    <row r="53" spans="2:48" x14ac:dyDescent="0.25">
      <c r="D53" s="69"/>
      <c r="E53" s="70"/>
      <c r="F53" s="70"/>
      <c r="G53" s="70"/>
      <c r="H53" s="70"/>
      <c r="I53" s="71"/>
      <c r="J53" s="57" t="s">
        <v>92</v>
      </c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83" t="s">
        <v>93</v>
      </c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49">
        <v>10000</v>
      </c>
      <c r="AR53" s="50"/>
      <c r="AS53" s="50"/>
      <c r="AT53" s="50"/>
      <c r="AU53" s="50"/>
      <c r="AV53" s="51"/>
    </row>
    <row r="54" spans="2:48" x14ac:dyDescent="0.25">
      <c r="D54" s="46" t="s">
        <v>84</v>
      </c>
      <c r="E54" s="47"/>
      <c r="F54" s="47"/>
      <c r="G54" s="47"/>
      <c r="H54" s="47"/>
      <c r="I54" s="48"/>
      <c r="J54" s="82" t="s">
        <v>95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79" t="s">
        <v>88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1"/>
      <c r="AQ54" s="49">
        <v>3750</v>
      </c>
      <c r="AR54" s="50"/>
      <c r="AS54" s="50"/>
      <c r="AT54" s="50"/>
      <c r="AU54" s="50"/>
      <c r="AV54" s="51"/>
    </row>
    <row r="55" spans="2:48" x14ac:dyDescent="0.25">
      <c r="AN55" s="12"/>
      <c r="AO55" s="13"/>
      <c r="AP55" s="28" t="s">
        <v>10</v>
      </c>
      <c r="AQ55" s="49">
        <f>SUM(AQ52:AQ54)</f>
        <v>32500</v>
      </c>
      <c r="AR55" s="50"/>
      <c r="AS55" s="50"/>
      <c r="AT55" s="50"/>
      <c r="AU55" s="50"/>
      <c r="AV55" s="51"/>
    </row>
    <row r="57" spans="2:48" x14ac:dyDescent="0.25">
      <c r="B57" s="32" t="s">
        <v>96</v>
      </c>
    </row>
    <row r="59" spans="2:48" x14ac:dyDescent="0.25">
      <c r="D59" s="46" t="s">
        <v>82</v>
      </c>
      <c r="E59" s="47"/>
      <c r="F59" s="47"/>
      <c r="G59" s="47"/>
      <c r="H59" s="47"/>
      <c r="I59" s="48"/>
      <c r="J59" s="46" t="s">
        <v>83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/>
      <c r="AA59" s="52" t="s">
        <v>0</v>
      </c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46" t="s">
        <v>1</v>
      </c>
      <c r="AR59" s="47"/>
      <c r="AS59" s="47"/>
      <c r="AT59" s="47"/>
      <c r="AU59" s="47"/>
      <c r="AV59" s="48"/>
    </row>
    <row r="60" spans="2:48" x14ac:dyDescent="0.25">
      <c r="D60" s="66" t="s">
        <v>2</v>
      </c>
      <c r="E60" s="67"/>
      <c r="F60" s="67"/>
      <c r="G60" s="67"/>
      <c r="H60" s="67"/>
      <c r="I60" s="68"/>
      <c r="J60" s="57" t="s">
        <v>99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 t="s">
        <v>27</v>
      </c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49">
        <v>11250</v>
      </c>
      <c r="AR60" s="50"/>
      <c r="AS60" s="50"/>
      <c r="AT60" s="50"/>
      <c r="AU60" s="50"/>
      <c r="AV60" s="51"/>
    </row>
    <row r="61" spans="2:48" x14ac:dyDescent="0.25">
      <c r="D61" s="69"/>
      <c r="E61" s="70"/>
      <c r="F61" s="70"/>
      <c r="G61" s="70"/>
      <c r="H61" s="70"/>
      <c r="I61" s="71"/>
      <c r="J61" s="57" t="s">
        <v>19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 t="s">
        <v>29</v>
      </c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49">
        <v>7500</v>
      </c>
      <c r="AR61" s="50"/>
      <c r="AS61" s="50"/>
      <c r="AT61" s="50"/>
      <c r="AU61" s="50"/>
      <c r="AV61" s="51"/>
    </row>
    <row r="62" spans="2:48" x14ac:dyDescent="0.25">
      <c r="D62" s="69"/>
      <c r="E62" s="70"/>
      <c r="F62" s="70"/>
      <c r="G62" s="70"/>
      <c r="H62" s="70"/>
      <c r="I62" s="71"/>
      <c r="J62" s="57" t="s">
        <v>100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 t="s">
        <v>101</v>
      </c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49">
        <v>15000</v>
      </c>
      <c r="AR62" s="50"/>
      <c r="AS62" s="50"/>
      <c r="AT62" s="50"/>
      <c r="AU62" s="50"/>
      <c r="AV62" s="51"/>
    </row>
    <row r="63" spans="2:48" x14ac:dyDescent="0.25">
      <c r="D63" s="72"/>
      <c r="E63" s="73"/>
      <c r="F63" s="73"/>
      <c r="G63" s="73"/>
      <c r="H63" s="73"/>
      <c r="I63" s="74"/>
      <c r="J63" s="76" t="s">
        <v>117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28</v>
      </c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49">
        <v>18750</v>
      </c>
      <c r="AR63" s="50"/>
      <c r="AS63" s="50"/>
      <c r="AT63" s="50"/>
      <c r="AU63" s="50"/>
      <c r="AV63" s="51"/>
    </row>
    <row r="64" spans="2:48" x14ac:dyDescent="0.25">
      <c r="D64" s="46" t="s">
        <v>105</v>
      </c>
      <c r="E64" s="47"/>
      <c r="F64" s="47"/>
      <c r="G64" s="47"/>
      <c r="H64" s="47"/>
      <c r="I64" s="48"/>
      <c r="J64" s="39" t="s">
        <v>104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  <c r="AA64" s="57" t="s">
        <v>29</v>
      </c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49">
        <v>7500</v>
      </c>
      <c r="AR64" s="50"/>
      <c r="AS64" s="50"/>
      <c r="AT64" s="50"/>
      <c r="AU64" s="50"/>
      <c r="AV64" s="51"/>
    </row>
    <row r="65" spans="2:48" x14ac:dyDescent="0.25">
      <c r="D65" s="46" t="s">
        <v>102</v>
      </c>
      <c r="E65" s="47"/>
      <c r="F65" s="47"/>
      <c r="G65" s="47"/>
      <c r="H65" s="47"/>
      <c r="I65" s="48"/>
      <c r="J65" s="82" t="s">
        <v>103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57" t="s">
        <v>28</v>
      </c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49">
        <v>18750</v>
      </c>
      <c r="AR65" s="50"/>
      <c r="AS65" s="50"/>
      <c r="AT65" s="50"/>
      <c r="AU65" s="50"/>
      <c r="AV65" s="51"/>
    </row>
    <row r="66" spans="2:48" x14ac:dyDescent="0.25">
      <c r="AN66" s="12"/>
      <c r="AO66" s="13"/>
      <c r="AP66" s="28" t="s">
        <v>10</v>
      </c>
      <c r="AQ66" s="49">
        <f>SUM(AQ60:AQ65)</f>
        <v>78750</v>
      </c>
      <c r="AR66" s="50"/>
      <c r="AS66" s="50"/>
      <c r="AT66" s="50"/>
      <c r="AU66" s="50"/>
      <c r="AV66" s="51"/>
    </row>
    <row r="67" spans="2:48" x14ac:dyDescent="0.25">
      <c r="D67" s="32" t="s">
        <v>106</v>
      </c>
    </row>
    <row r="70" spans="2:48" x14ac:dyDescent="0.25">
      <c r="B70" s="32" t="s">
        <v>143</v>
      </c>
    </row>
    <row r="72" spans="2:48" x14ac:dyDescent="0.25">
      <c r="D72" s="46" t="s">
        <v>82</v>
      </c>
      <c r="E72" s="47"/>
      <c r="F72" s="47"/>
      <c r="G72" s="47"/>
      <c r="H72" s="47"/>
      <c r="I72" s="48"/>
      <c r="J72" s="46" t="s">
        <v>83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/>
      <c r="AA72" s="52" t="s">
        <v>0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46" t="s">
        <v>1</v>
      </c>
      <c r="AR72" s="47"/>
      <c r="AS72" s="47"/>
      <c r="AT72" s="47"/>
      <c r="AU72" s="47"/>
      <c r="AV72" s="48"/>
    </row>
    <row r="73" spans="2:48" x14ac:dyDescent="0.25">
      <c r="D73" s="66" t="s">
        <v>2</v>
      </c>
      <c r="E73" s="67"/>
      <c r="F73" s="67"/>
      <c r="G73" s="67"/>
      <c r="H73" s="67"/>
      <c r="I73" s="68"/>
      <c r="J73" s="57" t="s">
        <v>111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 t="s">
        <v>29</v>
      </c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49">
        <v>7500</v>
      </c>
      <c r="AR73" s="50"/>
      <c r="AS73" s="50"/>
      <c r="AT73" s="50"/>
      <c r="AU73" s="50"/>
      <c r="AV73" s="51"/>
    </row>
    <row r="74" spans="2:48" x14ac:dyDescent="0.25">
      <c r="D74" s="46" t="s">
        <v>63</v>
      </c>
      <c r="E74" s="47"/>
      <c r="F74" s="47"/>
      <c r="G74" s="47"/>
      <c r="H74" s="47"/>
      <c r="I74" s="48"/>
      <c r="J74" s="76" t="s">
        <v>112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8"/>
      <c r="AA74" s="76" t="s">
        <v>109</v>
      </c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8"/>
      <c r="AQ74" s="49">
        <v>126</v>
      </c>
      <c r="AR74" s="50"/>
      <c r="AS74" s="50"/>
      <c r="AT74" s="50"/>
      <c r="AU74" s="50"/>
      <c r="AV74" s="51"/>
    </row>
    <row r="75" spans="2:48" x14ac:dyDescent="0.25">
      <c r="D75" s="46" t="s">
        <v>84</v>
      </c>
      <c r="E75" s="47"/>
      <c r="F75" s="47"/>
      <c r="G75" s="47"/>
      <c r="H75" s="47"/>
      <c r="I75" s="48"/>
      <c r="J75" s="82" t="s">
        <v>108</v>
      </c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79" t="s">
        <v>110</v>
      </c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  <c r="AQ75" s="49">
        <v>147</v>
      </c>
      <c r="AR75" s="50"/>
      <c r="AS75" s="50"/>
      <c r="AT75" s="50"/>
      <c r="AU75" s="50"/>
      <c r="AV75" s="51"/>
    </row>
    <row r="76" spans="2:48" x14ac:dyDescent="0.25">
      <c r="AN76" s="12"/>
      <c r="AO76" s="13"/>
      <c r="AP76" s="28" t="s">
        <v>10</v>
      </c>
      <c r="AQ76" s="49">
        <f>SUM(AQ73:AQ75)</f>
        <v>7773</v>
      </c>
      <c r="AR76" s="50"/>
      <c r="AS76" s="50"/>
      <c r="AT76" s="50"/>
      <c r="AU76" s="50"/>
      <c r="AV76" s="51"/>
    </row>
    <row r="77" spans="2:48" x14ac:dyDescent="0.25">
      <c r="B77" s="24" t="s">
        <v>144</v>
      </c>
      <c r="AN77" s="10"/>
      <c r="AO77" s="10"/>
      <c r="AP77" s="26"/>
      <c r="AQ77" s="42"/>
      <c r="AR77" s="42"/>
      <c r="AS77" s="42"/>
      <c r="AT77" s="42"/>
      <c r="AU77" s="42"/>
      <c r="AV77" s="42"/>
    </row>
    <row r="79" spans="2:48" x14ac:dyDescent="0.25">
      <c r="B79" s="32" t="s">
        <v>129</v>
      </c>
    </row>
    <row r="81" spans="3:48" x14ac:dyDescent="0.25">
      <c r="D81" s="46" t="s">
        <v>82</v>
      </c>
      <c r="E81" s="47"/>
      <c r="F81" s="47"/>
      <c r="G81" s="47"/>
      <c r="H81" s="47"/>
      <c r="I81" s="48"/>
      <c r="J81" s="46" t="s">
        <v>83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8"/>
      <c r="AA81" s="52" t="s">
        <v>0</v>
      </c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46" t="s">
        <v>1</v>
      </c>
      <c r="AR81" s="47"/>
      <c r="AS81" s="47"/>
      <c r="AT81" s="47"/>
      <c r="AU81" s="47"/>
      <c r="AV81" s="48"/>
    </row>
    <row r="82" spans="3:48" x14ac:dyDescent="0.25">
      <c r="D82" s="66" t="s">
        <v>2</v>
      </c>
      <c r="E82" s="67"/>
      <c r="F82" s="67"/>
      <c r="G82" s="67"/>
      <c r="H82" s="67"/>
      <c r="I82" s="68"/>
      <c r="J82" s="76" t="s">
        <v>122</v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8"/>
      <c r="AA82" s="46" t="s">
        <v>123</v>
      </c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/>
      <c r="AQ82" s="56">
        <v>10000</v>
      </c>
      <c r="AR82" s="56"/>
      <c r="AS82" s="56"/>
      <c r="AT82" s="56"/>
      <c r="AU82" s="56"/>
      <c r="AV82" s="56"/>
    </row>
    <row r="83" spans="3:48" x14ac:dyDescent="0.25">
      <c r="AN83" s="1"/>
      <c r="AO83" s="2"/>
      <c r="AP83" s="27" t="s">
        <v>10</v>
      </c>
      <c r="AQ83" s="49">
        <f>SUM(AQ82:AQ82)</f>
        <v>10000</v>
      </c>
      <c r="AR83" s="50"/>
      <c r="AS83" s="50"/>
      <c r="AT83" s="50"/>
      <c r="AU83" s="50"/>
      <c r="AV83" s="51"/>
    </row>
    <row r="84" spans="3:48" x14ac:dyDescent="0.25">
      <c r="C84" s="32" t="s">
        <v>131</v>
      </c>
    </row>
    <row r="85" spans="3:48" x14ac:dyDescent="0.25">
      <c r="C85" s="32" t="s">
        <v>136</v>
      </c>
    </row>
    <row r="87" spans="3:48" x14ac:dyDescent="0.25">
      <c r="D87" s="46" t="s">
        <v>82</v>
      </c>
      <c r="E87" s="47"/>
      <c r="F87" s="47"/>
      <c r="G87" s="47"/>
      <c r="H87" s="47"/>
      <c r="I87" s="48"/>
      <c r="J87" s="46" t="s">
        <v>83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52" t="s">
        <v>0</v>
      </c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46" t="s">
        <v>1</v>
      </c>
      <c r="AR87" s="47"/>
      <c r="AS87" s="47"/>
      <c r="AT87" s="47"/>
      <c r="AU87" s="47"/>
      <c r="AV87" s="48"/>
    </row>
    <row r="88" spans="3:48" x14ac:dyDescent="0.25">
      <c r="D88" s="66" t="s">
        <v>113</v>
      </c>
      <c r="E88" s="67"/>
      <c r="F88" s="67"/>
      <c r="G88" s="67"/>
      <c r="H88" s="67"/>
      <c r="I88" s="68"/>
      <c r="J88" s="76" t="s">
        <v>128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8"/>
      <c r="AA88" s="57" t="s">
        <v>127</v>
      </c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6">
        <v>22500</v>
      </c>
      <c r="AR88" s="56"/>
      <c r="AS88" s="56"/>
      <c r="AT88" s="56"/>
      <c r="AU88" s="56"/>
      <c r="AV88" s="56"/>
    </row>
    <row r="89" spans="3:48" x14ac:dyDescent="0.25">
      <c r="D89" s="46" t="s">
        <v>125</v>
      </c>
      <c r="E89" s="47"/>
      <c r="F89" s="47"/>
      <c r="G89" s="47"/>
      <c r="H89" s="47"/>
      <c r="I89" s="48"/>
      <c r="J89" s="76" t="s">
        <v>95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8"/>
      <c r="AA89" s="76" t="s">
        <v>88</v>
      </c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8"/>
      <c r="AQ89" s="56">
        <v>3750</v>
      </c>
      <c r="AR89" s="56"/>
      <c r="AS89" s="56"/>
      <c r="AT89" s="56"/>
      <c r="AU89" s="56"/>
      <c r="AV89" s="56"/>
    </row>
    <row r="90" spans="3:48" x14ac:dyDescent="0.25">
      <c r="D90" s="46" t="s">
        <v>65</v>
      </c>
      <c r="E90" s="47"/>
      <c r="F90" s="47"/>
      <c r="G90" s="47"/>
      <c r="H90" s="47"/>
      <c r="I90" s="48"/>
      <c r="J90" s="76" t="s">
        <v>142</v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8"/>
      <c r="AA90" s="76" t="s">
        <v>147</v>
      </c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8"/>
      <c r="AQ90" s="56"/>
      <c r="AR90" s="56"/>
      <c r="AS90" s="56"/>
      <c r="AT90" s="56"/>
      <c r="AU90" s="56"/>
      <c r="AV90" s="56"/>
    </row>
    <row r="91" spans="3:48" x14ac:dyDescent="0.25">
      <c r="AN91" s="1"/>
      <c r="AO91" s="2"/>
      <c r="AP91" s="27" t="s">
        <v>10</v>
      </c>
      <c r="AQ91" s="49">
        <f>SUM(AQ88:AQ89)</f>
        <v>26250</v>
      </c>
      <c r="AR91" s="50"/>
      <c r="AS91" s="50"/>
      <c r="AT91" s="50"/>
      <c r="AU91" s="50"/>
      <c r="AV91" s="51"/>
    </row>
    <row r="93" spans="3:48" x14ac:dyDescent="0.25">
      <c r="C93" s="32" t="s">
        <v>131</v>
      </c>
    </row>
    <row r="94" spans="3:48" x14ac:dyDescent="0.25">
      <c r="C94" s="32" t="s">
        <v>146</v>
      </c>
    </row>
    <row r="96" spans="3:48" x14ac:dyDescent="0.25">
      <c r="D96" s="46" t="s">
        <v>82</v>
      </c>
      <c r="E96" s="47"/>
      <c r="F96" s="47"/>
      <c r="G96" s="47"/>
      <c r="H96" s="47"/>
      <c r="I96" s="48"/>
      <c r="J96" s="46" t="s">
        <v>83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8"/>
      <c r="AA96" s="52" t="s">
        <v>0</v>
      </c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46" t="s">
        <v>1</v>
      </c>
      <c r="AR96" s="47"/>
      <c r="AS96" s="47"/>
      <c r="AT96" s="47"/>
      <c r="AU96" s="47"/>
      <c r="AV96" s="48"/>
    </row>
    <row r="97" spans="3:49" x14ac:dyDescent="0.25">
      <c r="D97" s="66" t="s">
        <v>113</v>
      </c>
      <c r="E97" s="67"/>
      <c r="F97" s="67"/>
      <c r="G97" s="67"/>
      <c r="H97" s="67"/>
      <c r="I97" s="68"/>
      <c r="J97" s="76" t="s">
        <v>128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8"/>
      <c r="AA97" s="57" t="s">
        <v>127</v>
      </c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6">
        <v>22500</v>
      </c>
      <c r="AR97" s="56"/>
      <c r="AS97" s="56"/>
      <c r="AT97" s="56"/>
      <c r="AU97" s="56"/>
      <c r="AV97" s="56"/>
    </row>
    <row r="98" spans="3:49" x14ac:dyDescent="0.25">
      <c r="D98" s="84" t="s">
        <v>125</v>
      </c>
      <c r="E98" s="85"/>
      <c r="F98" s="85"/>
      <c r="G98" s="85"/>
      <c r="H98" s="85"/>
      <c r="I98" s="86"/>
      <c r="J98" s="87" t="s">
        <v>95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9"/>
      <c r="AA98" s="87" t="s">
        <v>88</v>
      </c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9"/>
      <c r="AQ98" s="90">
        <v>3750</v>
      </c>
      <c r="AR98" s="90"/>
      <c r="AS98" s="90"/>
      <c r="AT98" s="90"/>
      <c r="AU98" s="90"/>
      <c r="AV98" s="90"/>
    </row>
    <row r="99" spans="3:49" x14ac:dyDescent="0.25">
      <c r="D99" s="46" t="s">
        <v>65</v>
      </c>
      <c r="E99" s="47"/>
      <c r="F99" s="47"/>
      <c r="G99" s="47"/>
      <c r="H99" s="47"/>
      <c r="I99" s="48"/>
      <c r="J99" s="76" t="s">
        <v>142</v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8"/>
      <c r="AA99" s="76" t="s">
        <v>147</v>
      </c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8"/>
      <c r="AQ99" s="56"/>
      <c r="AR99" s="56"/>
      <c r="AS99" s="56"/>
      <c r="AT99" s="56"/>
      <c r="AU99" s="56"/>
      <c r="AV99" s="56"/>
    </row>
    <row r="100" spans="3:49" x14ac:dyDescent="0.25">
      <c r="AN100" s="1"/>
      <c r="AO100" s="2"/>
      <c r="AP100" s="27" t="s">
        <v>10</v>
      </c>
      <c r="AQ100" s="49">
        <f>SUM(AQ97:AQ99)</f>
        <v>26250</v>
      </c>
      <c r="AR100" s="50"/>
      <c r="AS100" s="50"/>
      <c r="AT100" s="50"/>
      <c r="AU100" s="50"/>
      <c r="AV100" s="51"/>
    </row>
    <row r="102" spans="3:49" x14ac:dyDescent="0.25">
      <c r="C102" s="32" t="s">
        <v>148</v>
      </c>
    </row>
    <row r="103" spans="3:49" x14ac:dyDescent="0.25">
      <c r="C103" s="32" t="s">
        <v>149</v>
      </c>
    </row>
    <row r="105" spans="3:49" x14ac:dyDescent="0.25">
      <c r="D105" s="46" t="s">
        <v>82</v>
      </c>
      <c r="E105" s="47"/>
      <c r="F105" s="47"/>
      <c r="G105" s="47"/>
      <c r="H105" s="47"/>
      <c r="I105" s="48"/>
      <c r="J105" s="46" t="s">
        <v>83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8"/>
      <c r="AA105" s="52" t="s">
        <v>0</v>
      </c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46" t="s">
        <v>1</v>
      </c>
      <c r="AR105" s="47"/>
      <c r="AS105" s="47"/>
      <c r="AT105" s="47"/>
      <c r="AU105" s="47"/>
      <c r="AV105" s="48"/>
    </row>
    <row r="106" spans="3:49" x14ac:dyDescent="0.25">
      <c r="D106" s="46" t="s">
        <v>113</v>
      </c>
      <c r="E106" s="47"/>
      <c r="F106" s="47"/>
      <c r="G106" s="47"/>
      <c r="H106" s="47"/>
      <c r="I106" s="48"/>
      <c r="J106" s="76" t="s">
        <v>150</v>
      </c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8"/>
      <c r="AA106" s="57" t="s">
        <v>29</v>
      </c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6">
        <v>7500</v>
      </c>
      <c r="AR106" s="56"/>
      <c r="AS106" s="56"/>
      <c r="AT106" s="56"/>
      <c r="AU106" s="56"/>
      <c r="AV106" s="56"/>
    </row>
    <row r="107" spans="3:49" x14ac:dyDescent="0.25">
      <c r="AN107" s="12"/>
      <c r="AO107" s="13"/>
      <c r="AP107" s="28" t="s">
        <v>10</v>
      </c>
      <c r="AQ107" s="91">
        <f>SUM(AQ106:AQ106)</f>
        <v>7500</v>
      </c>
      <c r="AR107" s="92"/>
      <c r="AS107" s="92"/>
      <c r="AT107" s="92"/>
      <c r="AU107" s="92"/>
      <c r="AV107" s="93"/>
    </row>
    <row r="109" spans="3:49" x14ac:dyDescent="0.25">
      <c r="AJ109" s="32" t="s">
        <v>116</v>
      </c>
      <c r="AO109" s="1"/>
      <c r="AP109" s="2"/>
      <c r="AQ109" s="27" t="s">
        <v>10</v>
      </c>
      <c r="AR109" s="49">
        <f>AQ20+AQ32+AQ37+AQ47+AQ55+AQ66+AQ76+AQ83+AQ91+AQ100+AQ106</f>
        <v>449648</v>
      </c>
      <c r="AS109" s="50"/>
      <c r="AT109" s="50"/>
      <c r="AU109" s="50"/>
      <c r="AV109" s="50"/>
      <c r="AW109" s="51"/>
    </row>
  </sheetData>
  <mergeCells count="167">
    <mergeCell ref="D18:I18"/>
    <mergeCell ref="J18:Z18"/>
    <mergeCell ref="AA18:AP18"/>
    <mergeCell ref="AQ18:AV18"/>
    <mergeCell ref="D19:I19"/>
    <mergeCell ref="J19:Z19"/>
    <mergeCell ref="AA19:AP19"/>
    <mergeCell ref="AQ19:AV19"/>
    <mergeCell ref="AQ20:AV20"/>
    <mergeCell ref="D25:I25"/>
    <mergeCell ref="J25:Z25"/>
    <mergeCell ref="AA25:AP25"/>
    <mergeCell ref="AQ25:AV25"/>
    <mergeCell ref="D26:I29"/>
    <mergeCell ref="J26:Z26"/>
    <mergeCell ref="AA26:AP26"/>
    <mergeCell ref="AQ26:AV26"/>
    <mergeCell ref="J27:Z27"/>
    <mergeCell ref="D30:I31"/>
    <mergeCell ref="J30:Z30"/>
    <mergeCell ref="AA30:AP30"/>
    <mergeCell ref="AQ30:AV30"/>
    <mergeCell ref="J31:Z31"/>
    <mergeCell ref="AA31:AP31"/>
    <mergeCell ref="AQ31:AV31"/>
    <mergeCell ref="AA27:AP27"/>
    <mergeCell ref="AQ27:AV27"/>
    <mergeCell ref="J28:Z28"/>
    <mergeCell ref="AA28:AP28"/>
    <mergeCell ref="AQ28:AV28"/>
    <mergeCell ref="J29:Z29"/>
    <mergeCell ref="AA29:AP29"/>
    <mergeCell ref="AQ29:AV29"/>
    <mergeCell ref="AQ32:AV32"/>
    <mergeCell ref="D35:I35"/>
    <mergeCell ref="J35:Z35"/>
    <mergeCell ref="AA35:AP35"/>
    <mergeCell ref="AQ35:AV35"/>
    <mergeCell ref="D36:I36"/>
    <mergeCell ref="J36:Z36"/>
    <mergeCell ref="AA36:AP36"/>
    <mergeCell ref="AQ36:AV36"/>
    <mergeCell ref="AQ37:AV37"/>
    <mergeCell ref="D44:I44"/>
    <mergeCell ref="J44:Z44"/>
    <mergeCell ref="AA44:AP44"/>
    <mergeCell ref="AQ44:AV44"/>
    <mergeCell ref="D45:I45"/>
    <mergeCell ref="J45:Z45"/>
    <mergeCell ref="AA45:AP45"/>
    <mergeCell ref="AQ45:AV45"/>
    <mergeCell ref="D52:I53"/>
    <mergeCell ref="J52:Z52"/>
    <mergeCell ref="AA52:AP52"/>
    <mergeCell ref="AQ52:AV52"/>
    <mergeCell ref="J53:Z53"/>
    <mergeCell ref="AA53:AP53"/>
    <mergeCell ref="AQ53:AV53"/>
    <mergeCell ref="D46:I46"/>
    <mergeCell ref="J46:Z46"/>
    <mergeCell ref="AA46:AP46"/>
    <mergeCell ref="AQ46:AV46"/>
    <mergeCell ref="AQ47:AV47"/>
    <mergeCell ref="D51:I51"/>
    <mergeCell ref="J51:Z51"/>
    <mergeCell ref="AA51:AP51"/>
    <mergeCell ref="AQ51:AV51"/>
    <mergeCell ref="D54:I54"/>
    <mergeCell ref="J54:Z54"/>
    <mergeCell ref="AA54:AP54"/>
    <mergeCell ref="AQ54:AV54"/>
    <mergeCell ref="AQ55:AV55"/>
    <mergeCell ref="D59:I59"/>
    <mergeCell ref="J59:Z59"/>
    <mergeCell ref="AA59:AP59"/>
    <mergeCell ref="AQ59:AV59"/>
    <mergeCell ref="J63:Z63"/>
    <mergeCell ref="AA63:AP63"/>
    <mergeCell ref="AQ63:AV63"/>
    <mergeCell ref="D64:I64"/>
    <mergeCell ref="AA64:AP64"/>
    <mergeCell ref="AQ64:AV64"/>
    <mergeCell ref="D60:I63"/>
    <mergeCell ref="J60:Z60"/>
    <mergeCell ref="AA60:AP60"/>
    <mergeCell ref="AQ60:AV60"/>
    <mergeCell ref="J61:Z61"/>
    <mergeCell ref="AA61:AP61"/>
    <mergeCell ref="AQ61:AV61"/>
    <mergeCell ref="J62:Z62"/>
    <mergeCell ref="AA62:AP62"/>
    <mergeCell ref="AQ62:AV62"/>
    <mergeCell ref="D73:I73"/>
    <mergeCell ref="J73:Z73"/>
    <mergeCell ref="AA73:AP73"/>
    <mergeCell ref="AQ73:AV73"/>
    <mergeCell ref="D74:I74"/>
    <mergeCell ref="J74:Z74"/>
    <mergeCell ref="AA74:AP74"/>
    <mergeCell ref="AQ74:AV74"/>
    <mergeCell ref="D65:I65"/>
    <mergeCell ref="J65:Z65"/>
    <mergeCell ref="AA65:AP65"/>
    <mergeCell ref="AQ65:AV65"/>
    <mergeCell ref="AQ66:AV66"/>
    <mergeCell ref="D72:I72"/>
    <mergeCell ref="J72:Z72"/>
    <mergeCell ref="AA72:AP72"/>
    <mergeCell ref="AQ72:AV72"/>
    <mergeCell ref="D75:I75"/>
    <mergeCell ref="J75:Z75"/>
    <mergeCell ref="AA75:AP75"/>
    <mergeCell ref="AQ75:AV75"/>
    <mergeCell ref="AQ76:AV76"/>
    <mergeCell ref="D81:I81"/>
    <mergeCell ref="J81:Z81"/>
    <mergeCell ref="AA81:AP81"/>
    <mergeCell ref="AQ81:AV81"/>
    <mergeCell ref="D88:I88"/>
    <mergeCell ref="J88:Z88"/>
    <mergeCell ref="AA88:AP88"/>
    <mergeCell ref="AQ88:AV88"/>
    <mergeCell ref="D89:I89"/>
    <mergeCell ref="J89:Z89"/>
    <mergeCell ref="AA89:AP89"/>
    <mergeCell ref="AQ89:AV89"/>
    <mergeCell ref="D82:I82"/>
    <mergeCell ref="J82:Z82"/>
    <mergeCell ref="AA82:AP82"/>
    <mergeCell ref="AQ82:AV82"/>
    <mergeCell ref="AQ83:AV83"/>
    <mergeCell ref="D87:I87"/>
    <mergeCell ref="J87:Z87"/>
    <mergeCell ref="AA87:AP87"/>
    <mergeCell ref="AQ87:AV87"/>
    <mergeCell ref="D90:I90"/>
    <mergeCell ref="J90:Z90"/>
    <mergeCell ref="AA90:AP90"/>
    <mergeCell ref="AQ90:AV90"/>
    <mergeCell ref="AQ91:AV91"/>
    <mergeCell ref="D96:I96"/>
    <mergeCell ref="J96:Z96"/>
    <mergeCell ref="AA96:AP96"/>
    <mergeCell ref="AQ96:AV96"/>
    <mergeCell ref="AR109:AW109"/>
    <mergeCell ref="D105:I105"/>
    <mergeCell ref="J105:Z105"/>
    <mergeCell ref="AA105:AP105"/>
    <mergeCell ref="AQ105:AV105"/>
    <mergeCell ref="D97:I97"/>
    <mergeCell ref="J97:Z97"/>
    <mergeCell ref="AA97:AP97"/>
    <mergeCell ref="AQ97:AV97"/>
    <mergeCell ref="D98:I98"/>
    <mergeCell ref="J98:Z98"/>
    <mergeCell ref="AA98:AP98"/>
    <mergeCell ref="AQ98:AV98"/>
    <mergeCell ref="AQ107:AV107"/>
    <mergeCell ref="D106:I106"/>
    <mergeCell ref="J106:Z106"/>
    <mergeCell ref="AA106:AP106"/>
    <mergeCell ref="AQ106:AV106"/>
    <mergeCell ref="D99:I99"/>
    <mergeCell ref="J99:Z99"/>
    <mergeCell ref="AA99:AP99"/>
    <mergeCell ref="AQ99:AV99"/>
    <mergeCell ref="AQ100:AV100"/>
  </mergeCells>
  <phoneticPr fontId="1"/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135"/>
  <sheetViews>
    <sheetView view="pageBreakPreview" topLeftCell="A37" zoomScaleNormal="100" zoomScaleSheetLayoutView="100" workbookViewId="0">
      <selection activeCell="AG137" sqref="AG137"/>
    </sheetView>
  </sheetViews>
  <sheetFormatPr defaultColWidth="9" defaultRowHeight="12.75" x14ac:dyDescent="0.25"/>
  <cols>
    <col min="1" max="1" width="3.1328125" style="32" customWidth="1"/>
    <col min="2" max="54" width="2.59765625" style="32" customWidth="1"/>
    <col min="55" max="16384" width="9" style="32"/>
  </cols>
  <sheetData>
    <row r="1" spans="1:46" x14ac:dyDescent="0.25">
      <c r="A1" s="32" t="s">
        <v>70</v>
      </c>
      <c r="AT1" s="32" t="s">
        <v>120</v>
      </c>
    </row>
    <row r="3" spans="1:46" x14ac:dyDescent="0.25">
      <c r="D3" s="32" t="s">
        <v>72</v>
      </c>
    </row>
    <row r="5" spans="1:46" x14ac:dyDescent="0.25">
      <c r="E5" s="32" t="s">
        <v>55</v>
      </c>
    </row>
    <row r="6" spans="1:46" x14ac:dyDescent="0.25">
      <c r="E6" s="32" t="s">
        <v>12</v>
      </c>
    </row>
    <row r="7" spans="1:46" x14ac:dyDescent="0.25">
      <c r="E7" s="32" t="s">
        <v>14</v>
      </c>
    </row>
    <row r="8" spans="1:46" x14ac:dyDescent="0.25">
      <c r="E8" s="32" t="s">
        <v>73</v>
      </c>
    </row>
    <row r="10" spans="1:46" x14ac:dyDescent="0.25">
      <c r="E10" s="32" t="s">
        <v>71</v>
      </c>
    </row>
    <row r="11" spans="1:46" x14ac:dyDescent="0.25">
      <c r="F11" s="32" t="s">
        <v>74</v>
      </c>
    </row>
    <row r="13" spans="1:46" x14ac:dyDescent="0.25">
      <c r="F13" s="25" t="s">
        <v>75</v>
      </c>
    </row>
    <row r="14" spans="1:46" x14ac:dyDescent="0.25">
      <c r="F14" s="25"/>
    </row>
    <row r="15" spans="1:46" x14ac:dyDescent="0.25">
      <c r="B15" s="32" t="s">
        <v>114</v>
      </c>
    </row>
    <row r="17" spans="2:50" x14ac:dyDescent="0.25">
      <c r="D17" s="32" t="s">
        <v>34</v>
      </c>
    </row>
    <row r="18" spans="2:50" x14ac:dyDescent="0.25">
      <c r="D18" s="46" t="s">
        <v>82</v>
      </c>
      <c r="E18" s="47"/>
      <c r="F18" s="47"/>
      <c r="G18" s="47"/>
      <c r="H18" s="47"/>
      <c r="I18" s="48"/>
      <c r="J18" s="46" t="s">
        <v>83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52" t="s">
        <v>0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46" t="s">
        <v>1</v>
      </c>
      <c r="AR18" s="47"/>
      <c r="AS18" s="47"/>
      <c r="AT18" s="47"/>
      <c r="AU18" s="47"/>
      <c r="AV18" s="48"/>
    </row>
    <row r="19" spans="2:50" x14ac:dyDescent="0.25">
      <c r="D19" s="46" t="s">
        <v>113</v>
      </c>
      <c r="E19" s="47"/>
      <c r="F19" s="47"/>
      <c r="G19" s="47"/>
      <c r="H19" s="47"/>
      <c r="I19" s="48"/>
      <c r="J19" s="76" t="s">
        <v>115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46" t="s">
        <v>4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56">
        <v>60000</v>
      </c>
      <c r="AR19" s="56"/>
      <c r="AS19" s="56"/>
      <c r="AT19" s="56"/>
      <c r="AU19" s="56"/>
      <c r="AV19" s="56"/>
    </row>
    <row r="20" spans="2:50" x14ac:dyDescent="0.25">
      <c r="AN20" s="1"/>
      <c r="AO20" s="2"/>
      <c r="AP20" s="27" t="s">
        <v>10</v>
      </c>
      <c r="AQ20" s="49">
        <f>SUM(AQ19:AQ19)</f>
        <v>60000</v>
      </c>
      <c r="AR20" s="50"/>
      <c r="AS20" s="50"/>
      <c r="AT20" s="50"/>
      <c r="AU20" s="50"/>
      <c r="AV20" s="51"/>
    </row>
    <row r="21" spans="2:50" x14ac:dyDescent="0.25">
      <c r="F21" s="25"/>
    </row>
    <row r="22" spans="2:50" x14ac:dyDescent="0.25">
      <c r="B22" s="32" t="s">
        <v>76</v>
      </c>
    </row>
    <row r="24" spans="2:50" x14ac:dyDescent="0.25">
      <c r="D24" s="32" t="s">
        <v>35</v>
      </c>
    </row>
    <row r="25" spans="2:50" x14ac:dyDescent="0.25">
      <c r="D25" s="46" t="s">
        <v>82</v>
      </c>
      <c r="E25" s="47"/>
      <c r="F25" s="47"/>
      <c r="G25" s="47"/>
      <c r="H25" s="47"/>
      <c r="I25" s="48"/>
      <c r="J25" s="46" t="s">
        <v>83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52" t="s">
        <v>0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46" t="s">
        <v>1</v>
      </c>
      <c r="AR25" s="47"/>
      <c r="AS25" s="47"/>
      <c r="AT25" s="47"/>
      <c r="AU25" s="47"/>
      <c r="AV25" s="48"/>
    </row>
    <row r="26" spans="2:50" x14ac:dyDescent="0.25">
      <c r="D26" s="66" t="s">
        <v>2</v>
      </c>
      <c r="E26" s="67"/>
      <c r="F26" s="67"/>
      <c r="G26" s="67"/>
      <c r="H26" s="67"/>
      <c r="I26" s="68"/>
      <c r="J26" s="57" t="s">
        <v>3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2" t="s">
        <v>4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49">
        <v>60000</v>
      </c>
      <c r="AR26" s="50"/>
      <c r="AS26" s="50"/>
      <c r="AT26" s="50"/>
      <c r="AU26" s="50"/>
      <c r="AV26" s="51"/>
    </row>
    <row r="27" spans="2:50" x14ac:dyDescent="0.25">
      <c r="D27" s="69"/>
      <c r="E27" s="70"/>
      <c r="F27" s="70"/>
      <c r="G27" s="70"/>
      <c r="H27" s="70"/>
      <c r="I27" s="71"/>
      <c r="J27" s="57" t="s">
        <v>19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2" t="s">
        <v>13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49">
        <v>39375</v>
      </c>
      <c r="AR27" s="50"/>
      <c r="AS27" s="50"/>
      <c r="AT27" s="50"/>
      <c r="AU27" s="50"/>
      <c r="AV27" s="51"/>
    </row>
    <row r="28" spans="2:50" x14ac:dyDescent="0.25">
      <c r="D28" s="69"/>
      <c r="E28" s="70"/>
      <c r="F28" s="70"/>
      <c r="G28" s="70"/>
      <c r="H28" s="70"/>
      <c r="I28" s="71"/>
      <c r="J28" s="57" t="s">
        <v>16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 t="s">
        <v>18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49">
        <v>20000</v>
      </c>
      <c r="AR28" s="50"/>
      <c r="AS28" s="50"/>
      <c r="AT28" s="50"/>
      <c r="AU28" s="50"/>
      <c r="AV28" s="51"/>
    </row>
    <row r="29" spans="2:50" x14ac:dyDescent="0.25">
      <c r="D29" s="72"/>
      <c r="E29" s="73"/>
      <c r="F29" s="73"/>
      <c r="G29" s="73"/>
      <c r="H29" s="73"/>
      <c r="I29" s="74"/>
      <c r="J29" s="57" t="s">
        <v>37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2" t="s">
        <v>4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49">
        <v>60000</v>
      </c>
      <c r="AR29" s="50"/>
      <c r="AS29" s="50"/>
      <c r="AT29" s="50"/>
      <c r="AU29" s="50"/>
      <c r="AV29" s="51"/>
    </row>
    <row r="30" spans="2:50" x14ac:dyDescent="0.25">
      <c r="D30" s="60" t="s">
        <v>84</v>
      </c>
      <c r="E30" s="61"/>
      <c r="F30" s="61"/>
      <c r="G30" s="61"/>
      <c r="H30" s="61"/>
      <c r="I30" s="62"/>
      <c r="J30" s="75" t="s">
        <v>8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58" t="s">
        <v>5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3">
        <v>30000</v>
      </c>
      <c r="AR30" s="54" t="s">
        <v>11</v>
      </c>
      <c r="AS30" s="54"/>
      <c r="AT30" s="54"/>
      <c r="AU30" s="54"/>
      <c r="AV30" s="55"/>
      <c r="AW30" s="25" t="s">
        <v>118</v>
      </c>
      <c r="AX30" s="25"/>
    </row>
    <row r="31" spans="2:50" x14ac:dyDescent="0.25">
      <c r="D31" s="63"/>
      <c r="E31" s="64"/>
      <c r="F31" s="64"/>
      <c r="G31" s="64"/>
      <c r="H31" s="64"/>
      <c r="I31" s="65"/>
      <c r="J31" s="75" t="s">
        <v>9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58" t="s">
        <v>5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9"/>
      <c r="AO31" s="59"/>
      <c r="AP31" s="59"/>
      <c r="AQ31" s="53">
        <v>30000</v>
      </c>
      <c r="AR31" s="54" t="s">
        <v>11</v>
      </c>
      <c r="AS31" s="54"/>
      <c r="AT31" s="54"/>
      <c r="AU31" s="54"/>
      <c r="AV31" s="55"/>
      <c r="AW31" s="25" t="s">
        <v>119</v>
      </c>
      <c r="AX31" s="25"/>
    </row>
    <row r="32" spans="2:50" x14ac:dyDescent="0.25">
      <c r="AN32" s="1"/>
      <c r="AO32" s="2"/>
      <c r="AP32" s="27" t="s">
        <v>10</v>
      </c>
      <c r="AQ32" s="49">
        <f>SUM(AQ26:AQ29)</f>
        <v>179375</v>
      </c>
      <c r="AR32" s="50"/>
      <c r="AS32" s="50"/>
      <c r="AT32" s="50"/>
      <c r="AU32" s="50"/>
      <c r="AV32" s="51"/>
    </row>
    <row r="34" spans="2:48" x14ac:dyDescent="0.25">
      <c r="D34" s="32" t="s">
        <v>34</v>
      </c>
    </row>
    <row r="35" spans="2:48" x14ac:dyDescent="0.25">
      <c r="D35" s="46" t="s">
        <v>82</v>
      </c>
      <c r="E35" s="47"/>
      <c r="F35" s="47"/>
      <c r="G35" s="47"/>
      <c r="H35" s="47"/>
      <c r="I35" s="48"/>
      <c r="J35" s="46" t="s">
        <v>83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52" t="s">
        <v>0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46" t="s">
        <v>1</v>
      </c>
      <c r="AR35" s="47"/>
      <c r="AS35" s="47"/>
      <c r="AT35" s="47"/>
      <c r="AU35" s="47"/>
      <c r="AV35" s="48"/>
    </row>
    <row r="36" spans="2:48" x14ac:dyDescent="0.25">
      <c r="D36" s="46" t="s">
        <v>2</v>
      </c>
      <c r="E36" s="47"/>
      <c r="F36" s="47"/>
      <c r="G36" s="47"/>
      <c r="H36" s="47"/>
      <c r="I36" s="48"/>
      <c r="J36" s="46" t="s">
        <v>17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46" t="s">
        <v>85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56">
        <v>10000</v>
      </c>
      <c r="AR36" s="56"/>
      <c r="AS36" s="56"/>
      <c r="AT36" s="56"/>
      <c r="AU36" s="56"/>
      <c r="AV36" s="56"/>
    </row>
    <row r="37" spans="2:48" x14ac:dyDescent="0.25">
      <c r="AN37" s="1"/>
      <c r="AO37" s="2"/>
      <c r="AP37" s="27" t="s">
        <v>10</v>
      </c>
      <c r="AQ37" s="49">
        <f>SUM(AQ36:AQ36)</f>
        <v>10000</v>
      </c>
      <c r="AR37" s="50"/>
      <c r="AS37" s="50"/>
      <c r="AT37" s="50"/>
      <c r="AU37" s="50"/>
      <c r="AV37" s="51"/>
    </row>
    <row r="38" spans="2:48" x14ac:dyDescent="0.25">
      <c r="AN38" s="10"/>
      <c r="AO38" s="10"/>
      <c r="AP38" s="26"/>
      <c r="AQ38" s="10"/>
      <c r="AR38" s="10"/>
      <c r="AS38" s="10"/>
      <c r="AT38" s="10"/>
      <c r="AU38" s="10"/>
      <c r="AV38" s="10"/>
    </row>
    <row r="39" spans="2:48" x14ac:dyDescent="0.25">
      <c r="B39" s="24" t="s">
        <v>145</v>
      </c>
    </row>
    <row r="41" spans="2:48" x14ac:dyDescent="0.25">
      <c r="B41" s="32" t="s">
        <v>77</v>
      </c>
    </row>
    <row r="43" spans="2:48" x14ac:dyDescent="0.25">
      <c r="D43" s="32" t="s">
        <v>35</v>
      </c>
    </row>
    <row r="44" spans="2:48" x14ac:dyDescent="0.25">
      <c r="D44" s="46" t="s">
        <v>82</v>
      </c>
      <c r="E44" s="47"/>
      <c r="F44" s="47"/>
      <c r="G44" s="47"/>
      <c r="H44" s="47"/>
      <c r="I44" s="48"/>
      <c r="J44" s="46" t="s">
        <v>83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2" t="s">
        <v>0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46" t="s">
        <v>1</v>
      </c>
      <c r="AR44" s="47"/>
      <c r="AS44" s="47"/>
      <c r="AT44" s="47"/>
      <c r="AU44" s="47"/>
      <c r="AV44" s="48"/>
    </row>
    <row r="45" spans="2:48" x14ac:dyDescent="0.25">
      <c r="D45" s="46" t="s">
        <v>78</v>
      </c>
      <c r="E45" s="47"/>
      <c r="F45" s="47"/>
      <c r="G45" s="47"/>
      <c r="H45" s="47"/>
      <c r="I45" s="48"/>
      <c r="J45" s="76" t="s">
        <v>86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76" t="s">
        <v>89</v>
      </c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8"/>
      <c r="AQ45" s="49">
        <v>5625</v>
      </c>
      <c r="AR45" s="50"/>
      <c r="AS45" s="50"/>
      <c r="AT45" s="50"/>
      <c r="AU45" s="50"/>
      <c r="AV45" s="51"/>
    </row>
    <row r="46" spans="2:48" x14ac:dyDescent="0.25">
      <c r="D46" s="46" t="s">
        <v>80</v>
      </c>
      <c r="E46" s="47"/>
      <c r="F46" s="47"/>
      <c r="G46" s="47"/>
      <c r="H46" s="47"/>
      <c r="I46" s="47"/>
      <c r="J46" s="76" t="s">
        <v>87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76" t="s">
        <v>89</v>
      </c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49">
        <v>5625</v>
      </c>
      <c r="AR46" s="50"/>
      <c r="AS46" s="50"/>
      <c r="AT46" s="50"/>
      <c r="AU46" s="50"/>
      <c r="AV46" s="51"/>
    </row>
    <row r="47" spans="2:48" x14ac:dyDescent="0.25">
      <c r="AN47" s="1"/>
      <c r="AO47" s="2"/>
      <c r="AP47" s="27" t="s">
        <v>10</v>
      </c>
      <c r="AQ47" s="49">
        <f>SUM(AQ45:AQ46)</f>
        <v>11250</v>
      </c>
      <c r="AR47" s="50"/>
      <c r="AS47" s="50"/>
      <c r="AT47" s="50"/>
      <c r="AU47" s="50"/>
      <c r="AV47" s="51"/>
    </row>
    <row r="49" spans="2:48" x14ac:dyDescent="0.25">
      <c r="B49" s="32" t="s">
        <v>91</v>
      </c>
    </row>
    <row r="51" spans="2:48" x14ac:dyDescent="0.25">
      <c r="D51" s="46" t="s">
        <v>82</v>
      </c>
      <c r="E51" s="47"/>
      <c r="F51" s="47"/>
      <c r="G51" s="47"/>
      <c r="H51" s="47"/>
      <c r="I51" s="48"/>
      <c r="J51" s="46" t="s">
        <v>83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52" t="s">
        <v>0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46" t="s">
        <v>1</v>
      </c>
      <c r="AR51" s="47"/>
      <c r="AS51" s="47"/>
      <c r="AT51" s="47"/>
      <c r="AU51" s="47"/>
      <c r="AV51" s="48"/>
    </row>
    <row r="52" spans="2:48" x14ac:dyDescent="0.25">
      <c r="D52" s="66" t="s">
        <v>2</v>
      </c>
      <c r="E52" s="67"/>
      <c r="F52" s="67"/>
      <c r="G52" s="67"/>
      <c r="H52" s="67"/>
      <c r="I52" s="68"/>
      <c r="J52" s="57" t="s">
        <v>94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 t="s">
        <v>28</v>
      </c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49">
        <v>18750</v>
      </c>
      <c r="AR52" s="50"/>
      <c r="AS52" s="50"/>
      <c r="AT52" s="50"/>
      <c r="AU52" s="50"/>
      <c r="AV52" s="51"/>
    </row>
    <row r="53" spans="2:48" x14ac:dyDescent="0.25">
      <c r="D53" s="69"/>
      <c r="E53" s="70"/>
      <c r="F53" s="70"/>
      <c r="G53" s="70"/>
      <c r="H53" s="70"/>
      <c r="I53" s="71"/>
      <c r="J53" s="57" t="s">
        <v>92</v>
      </c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83" t="s">
        <v>93</v>
      </c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49">
        <v>10000</v>
      </c>
      <c r="AR53" s="50"/>
      <c r="AS53" s="50"/>
      <c r="AT53" s="50"/>
      <c r="AU53" s="50"/>
      <c r="AV53" s="51"/>
    </row>
    <row r="54" spans="2:48" x14ac:dyDescent="0.25">
      <c r="D54" s="46" t="s">
        <v>84</v>
      </c>
      <c r="E54" s="47"/>
      <c r="F54" s="47"/>
      <c r="G54" s="47"/>
      <c r="H54" s="47"/>
      <c r="I54" s="48"/>
      <c r="J54" s="82" t="s">
        <v>95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79" t="s">
        <v>88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1"/>
      <c r="AQ54" s="49">
        <v>3750</v>
      </c>
      <c r="AR54" s="50"/>
      <c r="AS54" s="50"/>
      <c r="AT54" s="50"/>
      <c r="AU54" s="50"/>
      <c r="AV54" s="51"/>
    </row>
    <row r="55" spans="2:48" x14ac:dyDescent="0.25">
      <c r="AN55" s="12"/>
      <c r="AO55" s="13"/>
      <c r="AP55" s="28" t="s">
        <v>10</v>
      </c>
      <c r="AQ55" s="49">
        <f>SUM(AQ52:AQ54)</f>
        <v>32500</v>
      </c>
      <c r="AR55" s="50"/>
      <c r="AS55" s="50"/>
      <c r="AT55" s="50"/>
      <c r="AU55" s="50"/>
      <c r="AV55" s="51"/>
    </row>
    <row r="57" spans="2:48" x14ac:dyDescent="0.25">
      <c r="B57" s="32" t="s">
        <v>96</v>
      </c>
    </row>
    <row r="59" spans="2:48" x14ac:dyDescent="0.25">
      <c r="D59" s="46" t="s">
        <v>82</v>
      </c>
      <c r="E59" s="47"/>
      <c r="F59" s="47"/>
      <c r="G59" s="47"/>
      <c r="H59" s="47"/>
      <c r="I59" s="48"/>
      <c r="J59" s="46" t="s">
        <v>83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/>
      <c r="AA59" s="52" t="s">
        <v>0</v>
      </c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46" t="s">
        <v>1</v>
      </c>
      <c r="AR59" s="47"/>
      <c r="AS59" s="47"/>
      <c r="AT59" s="47"/>
      <c r="AU59" s="47"/>
      <c r="AV59" s="48"/>
    </row>
    <row r="60" spans="2:48" x14ac:dyDescent="0.25">
      <c r="D60" s="66" t="s">
        <v>2</v>
      </c>
      <c r="E60" s="67"/>
      <c r="F60" s="67"/>
      <c r="G60" s="67"/>
      <c r="H60" s="67"/>
      <c r="I60" s="68"/>
      <c r="J60" s="57" t="s">
        <v>99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 t="s">
        <v>27</v>
      </c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49">
        <v>11250</v>
      </c>
      <c r="AR60" s="50"/>
      <c r="AS60" s="50"/>
      <c r="AT60" s="50"/>
      <c r="AU60" s="50"/>
      <c r="AV60" s="51"/>
    </row>
    <row r="61" spans="2:48" x14ac:dyDescent="0.25">
      <c r="D61" s="69"/>
      <c r="E61" s="70"/>
      <c r="F61" s="70"/>
      <c r="G61" s="70"/>
      <c r="H61" s="70"/>
      <c r="I61" s="71"/>
      <c r="J61" s="57" t="s">
        <v>19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 t="s">
        <v>29</v>
      </c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49">
        <v>7500</v>
      </c>
      <c r="AR61" s="50"/>
      <c r="AS61" s="50"/>
      <c r="AT61" s="50"/>
      <c r="AU61" s="50"/>
      <c r="AV61" s="51"/>
    </row>
    <row r="62" spans="2:48" x14ac:dyDescent="0.25">
      <c r="D62" s="69"/>
      <c r="E62" s="70"/>
      <c r="F62" s="70"/>
      <c r="G62" s="70"/>
      <c r="H62" s="70"/>
      <c r="I62" s="71"/>
      <c r="J62" s="57" t="s">
        <v>100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 t="s">
        <v>101</v>
      </c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49">
        <v>15000</v>
      </c>
      <c r="AR62" s="50"/>
      <c r="AS62" s="50"/>
      <c r="AT62" s="50"/>
      <c r="AU62" s="50"/>
      <c r="AV62" s="51"/>
    </row>
    <row r="63" spans="2:48" x14ac:dyDescent="0.25">
      <c r="D63" s="72"/>
      <c r="E63" s="73"/>
      <c r="F63" s="73"/>
      <c r="G63" s="73"/>
      <c r="H63" s="73"/>
      <c r="I63" s="74"/>
      <c r="J63" s="76" t="s">
        <v>117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28</v>
      </c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49">
        <v>18750</v>
      </c>
      <c r="AR63" s="50"/>
      <c r="AS63" s="50"/>
      <c r="AT63" s="50"/>
      <c r="AU63" s="50"/>
      <c r="AV63" s="51"/>
    </row>
    <row r="64" spans="2:48" x14ac:dyDescent="0.25">
      <c r="D64" s="46" t="s">
        <v>105</v>
      </c>
      <c r="E64" s="47"/>
      <c r="F64" s="47"/>
      <c r="G64" s="47"/>
      <c r="H64" s="47"/>
      <c r="I64" s="48"/>
      <c r="J64" s="43" t="s">
        <v>104</v>
      </c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5"/>
      <c r="AA64" s="57" t="s">
        <v>29</v>
      </c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49">
        <v>7500</v>
      </c>
      <c r="AR64" s="50"/>
      <c r="AS64" s="50"/>
      <c r="AT64" s="50"/>
      <c r="AU64" s="50"/>
      <c r="AV64" s="51"/>
    </row>
    <row r="65" spans="2:48" x14ac:dyDescent="0.25">
      <c r="D65" s="46" t="s">
        <v>102</v>
      </c>
      <c r="E65" s="47"/>
      <c r="F65" s="47"/>
      <c r="G65" s="47"/>
      <c r="H65" s="47"/>
      <c r="I65" s="48"/>
      <c r="J65" s="82" t="s">
        <v>103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57" t="s">
        <v>28</v>
      </c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49">
        <v>18750</v>
      </c>
      <c r="AR65" s="50"/>
      <c r="AS65" s="50"/>
      <c r="AT65" s="50"/>
      <c r="AU65" s="50"/>
      <c r="AV65" s="51"/>
    </row>
    <row r="66" spans="2:48" x14ac:dyDescent="0.25">
      <c r="AN66" s="12"/>
      <c r="AO66" s="13"/>
      <c r="AP66" s="28" t="s">
        <v>10</v>
      </c>
      <c r="AQ66" s="49">
        <f>SUM(AQ60:AQ65)</f>
        <v>78750</v>
      </c>
      <c r="AR66" s="50"/>
      <c r="AS66" s="50"/>
      <c r="AT66" s="50"/>
      <c r="AU66" s="50"/>
      <c r="AV66" s="51"/>
    </row>
    <row r="67" spans="2:48" x14ac:dyDescent="0.25">
      <c r="D67" s="32" t="s">
        <v>106</v>
      </c>
    </row>
    <row r="70" spans="2:48" x14ac:dyDescent="0.25">
      <c r="B70" s="32" t="s">
        <v>143</v>
      </c>
    </row>
    <row r="72" spans="2:48" x14ac:dyDescent="0.25">
      <c r="D72" s="46" t="s">
        <v>82</v>
      </c>
      <c r="E72" s="47"/>
      <c r="F72" s="47"/>
      <c r="G72" s="47"/>
      <c r="H72" s="47"/>
      <c r="I72" s="48"/>
      <c r="J72" s="46" t="s">
        <v>83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/>
      <c r="AA72" s="52" t="s">
        <v>0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46" t="s">
        <v>1</v>
      </c>
      <c r="AR72" s="47"/>
      <c r="AS72" s="47"/>
      <c r="AT72" s="47"/>
      <c r="AU72" s="47"/>
      <c r="AV72" s="48"/>
    </row>
    <row r="73" spans="2:48" x14ac:dyDescent="0.25">
      <c r="D73" s="66" t="s">
        <v>2</v>
      </c>
      <c r="E73" s="67"/>
      <c r="F73" s="67"/>
      <c r="G73" s="67"/>
      <c r="H73" s="67"/>
      <c r="I73" s="68"/>
      <c r="J73" s="57" t="s">
        <v>111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 t="s">
        <v>29</v>
      </c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49">
        <v>7500</v>
      </c>
      <c r="AR73" s="50"/>
      <c r="AS73" s="50"/>
      <c r="AT73" s="50"/>
      <c r="AU73" s="50"/>
      <c r="AV73" s="51"/>
    </row>
    <row r="74" spans="2:48" x14ac:dyDescent="0.25">
      <c r="D74" s="46" t="s">
        <v>63</v>
      </c>
      <c r="E74" s="47"/>
      <c r="F74" s="47"/>
      <c r="G74" s="47"/>
      <c r="H74" s="47"/>
      <c r="I74" s="48"/>
      <c r="J74" s="76" t="s">
        <v>112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8"/>
      <c r="AA74" s="76" t="s">
        <v>109</v>
      </c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8"/>
      <c r="AQ74" s="49">
        <v>126</v>
      </c>
      <c r="AR74" s="50"/>
      <c r="AS74" s="50"/>
      <c r="AT74" s="50"/>
      <c r="AU74" s="50"/>
      <c r="AV74" s="51"/>
    </row>
    <row r="75" spans="2:48" x14ac:dyDescent="0.25">
      <c r="D75" s="46" t="s">
        <v>84</v>
      </c>
      <c r="E75" s="47"/>
      <c r="F75" s="47"/>
      <c r="G75" s="47"/>
      <c r="H75" s="47"/>
      <c r="I75" s="48"/>
      <c r="J75" s="82" t="s">
        <v>108</v>
      </c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79" t="s">
        <v>110</v>
      </c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  <c r="AQ75" s="49">
        <v>147</v>
      </c>
      <c r="AR75" s="50"/>
      <c r="AS75" s="50"/>
      <c r="AT75" s="50"/>
      <c r="AU75" s="50"/>
      <c r="AV75" s="51"/>
    </row>
    <row r="76" spans="2:48" x14ac:dyDescent="0.25">
      <c r="AN76" s="12"/>
      <c r="AO76" s="13"/>
      <c r="AP76" s="28" t="s">
        <v>10</v>
      </c>
      <c r="AQ76" s="49">
        <f>SUM(AQ73:AQ75)</f>
        <v>7773</v>
      </c>
      <c r="AR76" s="50"/>
      <c r="AS76" s="50"/>
      <c r="AT76" s="50"/>
      <c r="AU76" s="50"/>
      <c r="AV76" s="51"/>
    </row>
    <row r="77" spans="2:48" x14ac:dyDescent="0.25">
      <c r="B77" s="24" t="s">
        <v>144</v>
      </c>
      <c r="AN77" s="10"/>
      <c r="AO77" s="10"/>
      <c r="AP77" s="26"/>
      <c r="AQ77" s="42"/>
      <c r="AR77" s="42"/>
      <c r="AS77" s="42"/>
      <c r="AT77" s="42"/>
      <c r="AU77" s="42"/>
      <c r="AV77" s="42"/>
    </row>
    <row r="79" spans="2:48" x14ac:dyDescent="0.25">
      <c r="B79" s="32" t="s">
        <v>129</v>
      </c>
    </row>
    <row r="81" spans="3:48" x14ac:dyDescent="0.25">
      <c r="D81" s="46" t="s">
        <v>82</v>
      </c>
      <c r="E81" s="47"/>
      <c r="F81" s="47"/>
      <c r="G81" s="47"/>
      <c r="H81" s="47"/>
      <c r="I81" s="48"/>
      <c r="J81" s="46" t="s">
        <v>83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8"/>
      <c r="AA81" s="52" t="s">
        <v>0</v>
      </c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46" t="s">
        <v>1</v>
      </c>
      <c r="AR81" s="47"/>
      <c r="AS81" s="47"/>
      <c r="AT81" s="47"/>
      <c r="AU81" s="47"/>
      <c r="AV81" s="48"/>
    </row>
    <row r="82" spans="3:48" x14ac:dyDescent="0.25">
      <c r="D82" s="66" t="s">
        <v>2</v>
      </c>
      <c r="E82" s="67"/>
      <c r="F82" s="67"/>
      <c r="G82" s="67"/>
      <c r="H82" s="67"/>
      <c r="I82" s="68"/>
      <c r="J82" s="76" t="s">
        <v>122</v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8"/>
      <c r="AA82" s="46" t="s">
        <v>123</v>
      </c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/>
      <c r="AQ82" s="56">
        <v>10000</v>
      </c>
      <c r="AR82" s="56"/>
      <c r="AS82" s="56"/>
      <c r="AT82" s="56"/>
      <c r="AU82" s="56"/>
      <c r="AV82" s="56"/>
    </row>
    <row r="83" spans="3:48" x14ac:dyDescent="0.25">
      <c r="AN83" s="1"/>
      <c r="AO83" s="2"/>
      <c r="AP83" s="27" t="s">
        <v>10</v>
      </c>
      <c r="AQ83" s="49">
        <f>SUM(AQ82:AQ82)</f>
        <v>10000</v>
      </c>
      <c r="AR83" s="50"/>
      <c r="AS83" s="50"/>
      <c r="AT83" s="50"/>
      <c r="AU83" s="50"/>
      <c r="AV83" s="51"/>
    </row>
    <row r="84" spans="3:48" x14ac:dyDescent="0.25">
      <c r="C84" s="32" t="s">
        <v>131</v>
      </c>
    </row>
    <row r="85" spans="3:48" x14ac:dyDescent="0.25">
      <c r="C85" s="32" t="s">
        <v>136</v>
      </c>
    </row>
    <row r="87" spans="3:48" x14ac:dyDescent="0.25">
      <c r="D87" s="46" t="s">
        <v>82</v>
      </c>
      <c r="E87" s="47"/>
      <c r="F87" s="47"/>
      <c r="G87" s="47"/>
      <c r="H87" s="47"/>
      <c r="I87" s="48"/>
      <c r="J87" s="46" t="s">
        <v>83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52" t="s">
        <v>0</v>
      </c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46" t="s">
        <v>1</v>
      </c>
      <c r="AR87" s="47"/>
      <c r="AS87" s="47"/>
      <c r="AT87" s="47"/>
      <c r="AU87" s="47"/>
      <c r="AV87" s="48"/>
    </row>
    <row r="88" spans="3:48" x14ac:dyDescent="0.25">
      <c r="D88" s="66" t="s">
        <v>113</v>
      </c>
      <c r="E88" s="67"/>
      <c r="F88" s="67"/>
      <c r="G88" s="67"/>
      <c r="H88" s="67"/>
      <c r="I88" s="68"/>
      <c r="J88" s="76" t="s">
        <v>128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8"/>
      <c r="AA88" s="57" t="s">
        <v>127</v>
      </c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6">
        <v>22500</v>
      </c>
      <c r="AR88" s="56"/>
      <c r="AS88" s="56"/>
      <c r="AT88" s="56"/>
      <c r="AU88" s="56"/>
      <c r="AV88" s="56"/>
    </row>
    <row r="89" spans="3:48" x14ac:dyDescent="0.25">
      <c r="D89" s="46" t="s">
        <v>125</v>
      </c>
      <c r="E89" s="47"/>
      <c r="F89" s="47"/>
      <c r="G89" s="47"/>
      <c r="H89" s="47"/>
      <c r="I89" s="48"/>
      <c r="J89" s="76" t="s">
        <v>95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8"/>
      <c r="AA89" s="76" t="s">
        <v>88</v>
      </c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8"/>
      <c r="AQ89" s="56">
        <v>3750</v>
      </c>
      <c r="AR89" s="56"/>
      <c r="AS89" s="56"/>
      <c r="AT89" s="56"/>
      <c r="AU89" s="56"/>
      <c r="AV89" s="56"/>
    </row>
    <row r="90" spans="3:48" x14ac:dyDescent="0.25">
      <c r="D90" s="46" t="s">
        <v>65</v>
      </c>
      <c r="E90" s="47"/>
      <c r="F90" s="47"/>
      <c r="G90" s="47"/>
      <c r="H90" s="47"/>
      <c r="I90" s="48"/>
      <c r="J90" s="76" t="s">
        <v>142</v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8"/>
      <c r="AA90" s="76" t="s">
        <v>147</v>
      </c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8"/>
      <c r="AQ90" s="56"/>
      <c r="AR90" s="56"/>
      <c r="AS90" s="56"/>
      <c r="AT90" s="56"/>
      <c r="AU90" s="56"/>
      <c r="AV90" s="56"/>
    </row>
    <row r="91" spans="3:48" x14ac:dyDescent="0.25">
      <c r="AN91" s="1"/>
      <c r="AO91" s="2"/>
      <c r="AP91" s="27" t="s">
        <v>10</v>
      </c>
      <c r="AQ91" s="49">
        <f>SUM(AQ88:AQ89)</f>
        <v>26250</v>
      </c>
      <c r="AR91" s="50"/>
      <c r="AS91" s="50"/>
      <c r="AT91" s="50"/>
      <c r="AU91" s="50"/>
      <c r="AV91" s="51"/>
    </row>
    <row r="93" spans="3:48" x14ac:dyDescent="0.25">
      <c r="C93" s="32" t="s">
        <v>131</v>
      </c>
    </row>
    <row r="94" spans="3:48" x14ac:dyDescent="0.25">
      <c r="C94" s="32" t="s">
        <v>146</v>
      </c>
    </row>
    <row r="96" spans="3:48" x14ac:dyDescent="0.25">
      <c r="D96" s="46" t="s">
        <v>82</v>
      </c>
      <c r="E96" s="47"/>
      <c r="F96" s="47"/>
      <c r="G96" s="47"/>
      <c r="H96" s="47"/>
      <c r="I96" s="48"/>
      <c r="J96" s="46" t="s">
        <v>83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8"/>
      <c r="AA96" s="52" t="s">
        <v>0</v>
      </c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46" t="s">
        <v>1</v>
      </c>
      <c r="AR96" s="47"/>
      <c r="AS96" s="47"/>
      <c r="AT96" s="47"/>
      <c r="AU96" s="47"/>
      <c r="AV96" s="48"/>
    </row>
    <row r="97" spans="3:49" x14ac:dyDescent="0.25">
      <c r="D97" s="66" t="s">
        <v>113</v>
      </c>
      <c r="E97" s="67"/>
      <c r="F97" s="67"/>
      <c r="G97" s="67"/>
      <c r="H97" s="67"/>
      <c r="I97" s="68"/>
      <c r="J97" s="76" t="s">
        <v>128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8"/>
      <c r="AA97" s="57" t="s">
        <v>127</v>
      </c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6">
        <v>22500</v>
      </c>
      <c r="AR97" s="56"/>
      <c r="AS97" s="56"/>
      <c r="AT97" s="56"/>
      <c r="AU97" s="56"/>
      <c r="AV97" s="56"/>
    </row>
    <row r="98" spans="3:49" x14ac:dyDescent="0.25">
      <c r="D98" s="84" t="s">
        <v>125</v>
      </c>
      <c r="E98" s="85"/>
      <c r="F98" s="85"/>
      <c r="G98" s="85"/>
      <c r="H98" s="85"/>
      <c r="I98" s="86"/>
      <c r="J98" s="87" t="s">
        <v>95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9"/>
      <c r="AA98" s="87" t="s">
        <v>88</v>
      </c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9"/>
      <c r="AQ98" s="90">
        <v>3750</v>
      </c>
      <c r="AR98" s="90"/>
      <c r="AS98" s="90"/>
      <c r="AT98" s="90"/>
      <c r="AU98" s="90"/>
      <c r="AV98" s="90"/>
    </row>
    <row r="99" spans="3:49" x14ac:dyDescent="0.25">
      <c r="D99" s="46" t="s">
        <v>65</v>
      </c>
      <c r="E99" s="47"/>
      <c r="F99" s="47"/>
      <c r="G99" s="47"/>
      <c r="H99" s="47"/>
      <c r="I99" s="48"/>
      <c r="J99" s="76" t="s">
        <v>142</v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8"/>
      <c r="AA99" s="76" t="s">
        <v>147</v>
      </c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8"/>
      <c r="AQ99" s="56"/>
      <c r="AR99" s="56"/>
      <c r="AS99" s="56"/>
      <c r="AT99" s="56"/>
      <c r="AU99" s="56"/>
      <c r="AV99" s="56"/>
    </row>
    <row r="100" spans="3:49" x14ac:dyDescent="0.25">
      <c r="AN100" s="1"/>
      <c r="AO100" s="2"/>
      <c r="AP100" s="27" t="s">
        <v>10</v>
      </c>
      <c r="AQ100" s="49">
        <f>SUM(AQ97:AQ99)</f>
        <v>26250</v>
      </c>
      <c r="AR100" s="50"/>
      <c r="AS100" s="50"/>
      <c r="AT100" s="50"/>
      <c r="AU100" s="50"/>
      <c r="AV100" s="51"/>
    </row>
    <row r="102" spans="3:49" x14ac:dyDescent="0.25">
      <c r="C102" s="32" t="s">
        <v>131</v>
      </c>
    </row>
    <row r="103" spans="3:49" x14ac:dyDescent="0.25">
      <c r="C103" s="32" t="s">
        <v>149</v>
      </c>
    </row>
    <row r="105" spans="3:49" x14ac:dyDescent="0.25">
      <c r="D105" s="46" t="s">
        <v>82</v>
      </c>
      <c r="E105" s="47"/>
      <c r="F105" s="47"/>
      <c r="G105" s="47"/>
      <c r="H105" s="47"/>
      <c r="I105" s="48"/>
      <c r="J105" s="46" t="s">
        <v>83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8"/>
      <c r="AA105" s="52" t="s">
        <v>0</v>
      </c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46" t="s">
        <v>1</v>
      </c>
      <c r="AR105" s="47"/>
      <c r="AS105" s="47"/>
      <c r="AT105" s="47"/>
      <c r="AU105" s="47"/>
      <c r="AV105" s="48"/>
    </row>
    <row r="106" spans="3:49" x14ac:dyDescent="0.25">
      <c r="D106" s="46" t="s">
        <v>113</v>
      </c>
      <c r="E106" s="47"/>
      <c r="F106" s="47"/>
      <c r="G106" s="47"/>
      <c r="H106" s="47"/>
      <c r="I106" s="48"/>
      <c r="J106" s="76" t="s">
        <v>150</v>
      </c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8"/>
      <c r="AA106" s="57" t="s">
        <v>29</v>
      </c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6">
        <v>7500</v>
      </c>
      <c r="AR106" s="56"/>
      <c r="AS106" s="56"/>
      <c r="AT106" s="56"/>
      <c r="AU106" s="56"/>
      <c r="AV106" s="56"/>
    </row>
    <row r="107" spans="3:49" x14ac:dyDescent="0.25">
      <c r="AN107" s="12"/>
      <c r="AO107" s="13"/>
      <c r="AP107" s="28" t="s">
        <v>10</v>
      </c>
      <c r="AQ107" s="91">
        <f>SUM(AQ106:AQ106)</f>
        <v>7500</v>
      </c>
      <c r="AR107" s="92"/>
      <c r="AS107" s="92"/>
      <c r="AT107" s="92"/>
      <c r="AU107" s="92"/>
      <c r="AV107" s="93"/>
    </row>
    <row r="109" spans="3:49" x14ac:dyDescent="0.25">
      <c r="AJ109" s="32" t="s">
        <v>116</v>
      </c>
      <c r="AO109" s="1"/>
      <c r="AP109" s="2"/>
      <c r="AQ109" s="27" t="s">
        <v>10</v>
      </c>
      <c r="AR109" s="49">
        <f>AQ20+AQ32+AQ37+AQ47+AQ55+AQ66+AQ76+AQ83+AQ91+AQ100+AQ106</f>
        <v>449648</v>
      </c>
      <c r="AS109" s="50"/>
      <c r="AT109" s="50"/>
      <c r="AU109" s="50"/>
      <c r="AV109" s="50"/>
      <c r="AW109" s="51"/>
    </row>
    <row r="113" spans="3:48" x14ac:dyDescent="0.25">
      <c r="C113" s="32" t="s">
        <v>131</v>
      </c>
    </row>
    <row r="114" spans="3:48" x14ac:dyDescent="0.25">
      <c r="C114" s="32" t="s">
        <v>151</v>
      </c>
    </row>
    <row r="116" spans="3:48" x14ac:dyDescent="0.25">
      <c r="D116" s="46" t="s">
        <v>82</v>
      </c>
      <c r="E116" s="47"/>
      <c r="F116" s="47"/>
      <c r="G116" s="47"/>
      <c r="H116" s="47"/>
      <c r="I116" s="48"/>
      <c r="J116" s="46" t="s">
        <v>83</v>
      </c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8"/>
      <c r="AA116" s="52" t="s">
        <v>0</v>
      </c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46" t="s">
        <v>1</v>
      </c>
      <c r="AR116" s="47"/>
      <c r="AS116" s="47"/>
      <c r="AT116" s="47"/>
      <c r="AU116" s="47"/>
      <c r="AV116" s="48"/>
    </row>
    <row r="117" spans="3:48" x14ac:dyDescent="0.25">
      <c r="D117" s="46" t="s">
        <v>113</v>
      </c>
      <c r="E117" s="47"/>
      <c r="F117" s="47"/>
      <c r="G117" s="47"/>
      <c r="H117" s="47"/>
      <c r="I117" s="48"/>
      <c r="J117" s="76" t="s">
        <v>150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8"/>
      <c r="AA117" s="57" t="s">
        <v>29</v>
      </c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6">
        <v>7500</v>
      </c>
      <c r="AR117" s="56"/>
      <c r="AS117" s="56"/>
      <c r="AT117" s="56"/>
      <c r="AU117" s="56"/>
      <c r="AV117" s="56"/>
    </row>
    <row r="118" spans="3:48" x14ac:dyDescent="0.25">
      <c r="D118" s="46" t="s">
        <v>152</v>
      </c>
      <c r="E118" s="47"/>
      <c r="F118" s="47"/>
      <c r="G118" s="47"/>
      <c r="H118" s="47"/>
      <c r="I118" s="48"/>
      <c r="J118" s="76" t="s">
        <v>152</v>
      </c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8"/>
      <c r="AA118" s="94" t="s">
        <v>29</v>
      </c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56">
        <v>7500</v>
      </c>
      <c r="AR118" s="56"/>
      <c r="AS118" s="56"/>
      <c r="AT118" s="56"/>
      <c r="AU118" s="56"/>
      <c r="AV118" s="56"/>
    </row>
    <row r="119" spans="3:48" x14ac:dyDescent="0.25">
      <c r="D119" s="46" t="s">
        <v>153</v>
      </c>
      <c r="E119" s="47"/>
      <c r="F119" s="47"/>
      <c r="G119" s="47"/>
      <c r="H119" s="47"/>
      <c r="I119" s="48"/>
      <c r="J119" s="82" t="s">
        <v>103</v>
      </c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57" t="s">
        <v>29</v>
      </c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6">
        <v>7500</v>
      </c>
      <c r="AR119" s="56"/>
      <c r="AS119" s="56"/>
      <c r="AT119" s="56"/>
      <c r="AU119" s="56"/>
      <c r="AV119" s="56"/>
    </row>
    <row r="120" spans="3:48" x14ac:dyDescent="0.25">
      <c r="AN120" s="12"/>
      <c r="AO120" s="13"/>
      <c r="AP120" s="28" t="s">
        <v>10</v>
      </c>
      <c r="AQ120" s="91">
        <f>SUM(AQ117:AQ119)</f>
        <v>22500</v>
      </c>
      <c r="AR120" s="92"/>
      <c r="AS120" s="92"/>
      <c r="AT120" s="92"/>
      <c r="AU120" s="92"/>
      <c r="AV120" s="93"/>
    </row>
    <row r="122" spans="3:48" x14ac:dyDescent="0.25">
      <c r="C122" s="32" t="s">
        <v>131</v>
      </c>
    </row>
    <row r="123" spans="3:48" x14ac:dyDescent="0.25">
      <c r="C123" s="32" t="s">
        <v>154</v>
      </c>
    </row>
    <row r="125" spans="3:48" x14ac:dyDescent="0.25">
      <c r="D125" s="46" t="s">
        <v>82</v>
      </c>
      <c r="E125" s="47"/>
      <c r="F125" s="47"/>
      <c r="G125" s="47"/>
      <c r="H125" s="47"/>
      <c r="I125" s="48"/>
      <c r="J125" s="46" t="s">
        <v>83</v>
      </c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8"/>
      <c r="AA125" s="52" t="s">
        <v>0</v>
      </c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46" t="s">
        <v>1</v>
      </c>
      <c r="AR125" s="47"/>
      <c r="AS125" s="47"/>
      <c r="AT125" s="47"/>
      <c r="AU125" s="47"/>
      <c r="AV125" s="48"/>
    </row>
    <row r="126" spans="3:48" x14ac:dyDescent="0.25">
      <c r="D126" s="46" t="s">
        <v>113</v>
      </c>
      <c r="E126" s="47"/>
      <c r="F126" s="47"/>
      <c r="G126" s="47"/>
      <c r="H126" s="47"/>
      <c r="I126" s="48"/>
      <c r="J126" s="76" t="s">
        <v>128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8"/>
      <c r="AA126" s="57" t="s">
        <v>29</v>
      </c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6">
        <v>7500</v>
      </c>
      <c r="AR126" s="56"/>
      <c r="AS126" s="56"/>
      <c r="AT126" s="56"/>
      <c r="AU126" s="56"/>
      <c r="AV126" s="56"/>
    </row>
    <row r="127" spans="3:48" x14ac:dyDescent="0.25">
      <c r="AN127" s="12"/>
      <c r="AO127" s="13"/>
      <c r="AP127" s="28" t="s">
        <v>10</v>
      </c>
      <c r="AQ127" s="91">
        <f>SUM(AQ124:AQ126)</f>
        <v>7500</v>
      </c>
      <c r="AR127" s="92"/>
      <c r="AS127" s="92"/>
      <c r="AT127" s="92"/>
      <c r="AU127" s="92"/>
      <c r="AV127" s="93"/>
    </row>
    <row r="130" spans="3:48" x14ac:dyDescent="0.25">
      <c r="C130" s="32" t="s">
        <v>131</v>
      </c>
    </row>
    <row r="131" spans="3:48" x14ac:dyDescent="0.25">
      <c r="C131" s="32" t="s">
        <v>155</v>
      </c>
    </row>
    <row r="133" spans="3:48" x14ac:dyDescent="0.25">
      <c r="D133" s="46" t="s">
        <v>82</v>
      </c>
      <c r="E133" s="47"/>
      <c r="F133" s="47"/>
      <c r="G133" s="47"/>
      <c r="H133" s="47"/>
      <c r="I133" s="48"/>
      <c r="J133" s="46" t="s">
        <v>83</v>
      </c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8"/>
      <c r="AA133" s="52" t="s">
        <v>0</v>
      </c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46" t="s">
        <v>1</v>
      </c>
      <c r="AR133" s="47"/>
      <c r="AS133" s="47"/>
      <c r="AT133" s="47"/>
      <c r="AU133" s="47"/>
      <c r="AV133" s="48"/>
    </row>
    <row r="134" spans="3:48" x14ac:dyDescent="0.25">
      <c r="D134" s="46" t="s">
        <v>156</v>
      </c>
      <c r="E134" s="47"/>
      <c r="F134" s="47"/>
      <c r="G134" s="47"/>
      <c r="H134" s="47"/>
      <c r="I134" s="48"/>
      <c r="J134" s="76" t="s">
        <v>128</v>
      </c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8"/>
      <c r="AA134" s="57" t="s">
        <v>29</v>
      </c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6">
        <v>7500</v>
      </c>
      <c r="AR134" s="56"/>
      <c r="AS134" s="56"/>
      <c r="AT134" s="56"/>
      <c r="AU134" s="56"/>
      <c r="AV134" s="56"/>
    </row>
    <row r="135" spans="3:48" x14ac:dyDescent="0.25">
      <c r="AN135" s="12"/>
      <c r="AO135" s="13"/>
      <c r="AP135" s="28" t="s">
        <v>10</v>
      </c>
      <c r="AQ135" s="91">
        <f>SUM(AQ132:AQ134)</f>
        <v>7500</v>
      </c>
      <c r="AR135" s="92"/>
      <c r="AS135" s="92"/>
      <c r="AT135" s="92"/>
      <c r="AU135" s="92"/>
      <c r="AV135" s="93"/>
    </row>
  </sheetData>
  <mergeCells count="202">
    <mergeCell ref="D18:I18"/>
    <mergeCell ref="J18:Z18"/>
    <mergeCell ref="AA18:AP18"/>
    <mergeCell ref="AQ18:AV18"/>
    <mergeCell ref="D19:I19"/>
    <mergeCell ref="J19:Z19"/>
    <mergeCell ref="AA19:AP19"/>
    <mergeCell ref="AQ19:AV19"/>
    <mergeCell ref="AQ20:AV20"/>
    <mergeCell ref="D25:I25"/>
    <mergeCell ref="J25:Z25"/>
    <mergeCell ref="AA25:AP25"/>
    <mergeCell ref="AQ25:AV25"/>
    <mergeCell ref="D26:I29"/>
    <mergeCell ref="J26:Z26"/>
    <mergeCell ref="AA26:AP26"/>
    <mergeCell ref="AQ26:AV26"/>
    <mergeCell ref="J27:Z27"/>
    <mergeCell ref="D30:I31"/>
    <mergeCell ref="J30:Z30"/>
    <mergeCell ref="AA30:AP30"/>
    <mergeCell ref="AQ30:AV30"/>
    <mergeCell ref="J31:Z31"/>
    <mergeCell ref="AA31:AP31"/>
    <mergeCell ref="AQ31:AV31"/>
    <mergeCell ref="AA27:AP27"/>
    <mergeCell ref="AQ27:AV27"/>
    <mergeCell ref="J28:Z28"/>
    <mergeCell ref="AA28:AP28"/>
    <mergeCell ref="AQ28:AV28"/>
    <mergeCell ref="J29:Z29"/>
    <mergeCell ref="AA29:AP29"/>
    <mergeCell ref="AQ29:AV29"/>
    <mergeCell ref="AQ32:AV32"/>
    <mergeCell ref="D35:I35"/>
    <mergeCell ref="J35:Z35"/>
    <mergeCell ref="AA35:AP35"/>
    <mergeCell ref="AQ35:AV35"/>
    <mergeCell ref="D36:I36"/>
    <mergeCell ref="J36:Z36"/>
    <mergeCell ref="AA36:AP36"/>
    <mergeCell ref="AQ36:AV36"/>
    <mergeCell ref="AQ37:AV37"/>
    <mergeCell ref="D44:I44"/>
    <mergeCell ref="J44:Z44"/>
    <mergeCell ref="AA44:AP44"/>
    <mergeCell ref="AQ44:AV44"/>
    <mergeCell ref="D45:I45"/>
    <mergeCell ref="J45:Z45"/>
    <mergeCell ref="AA45:AP45"/>
    <mergeCell ref="AQ45:AV45"/>
    <mergeCell ref="D52:I53"/>
    <mergeCell ref="J52:Z52"/>
    <mergeCell ref="AA52:AP52"/>
    <mergeCell ref="AQ52:AV52"/>
    <mergeCell ref="J53:Z53"/>
    <mergeCell ref="AA53:AP53"/>
    <mergeCell ref="AQ53:AV53"/>
    <mergeCell ref="D46:I46"/>
    <mergeCell ref="J46:Z46"/>
    <mergeCell ref="AA46:AP46"/>
    <mergeCell ref="AQ46:AV46"/>
    <mergeCell ref="AQ47:AV47"/>
    <mergeCell ref="D51:I51"/>
    <mergeCell ref="J51:Z51"/>
    <mergeCell ref="AA51:AP51"/>
    <mergeCell ref="AQ51:AV51"/>
    <mergeCell ref="D54:I54"/>
    <mergeCell ref="J54:Z54"/>
    <mergeCell ref="AA54:AP54"/>
    <mergeCell ref="AQ54:AV54"/>
    <mergeCell ref="AQ55:AV55"/>
    <mergeCell ref="D59:I59"/>
    <mergeCell ref="J59:Z59"/>
    <mergeCell ref="AA59:AP59"/>
    <mergeCell ref="AQ59:AV59"/>
    <mergeCell ref="J63:Z63"/>
    <mergeCell ref="AA63:AP63"/>
    <mergeCell ref="AQ63:AV63"/>
    <mergeCell ref="D64:I64"/>
    <mergeCell ref="AA64:AP64"/>
    <mergeCell ref="AQ64:AV64"/>
    <mergeCell ref="D60:I63"/>
    <mergeCell ref="J60:Z60"/>
    <mergeCell ref="AA60:AP60"/>
    <mergeCell ref="AQ60:AV60"/>
    <mergeCell ref="J61:Z61"/>
    <mergeCell ref="AA61:AP61"/>
    <mergeCell ref="AQ61:AV61"/>
    <mergeCell ref="J62:Z62"/>
    <mergeCell ref="AA62:AP62"/>
    <mergeCell ref="AQ62:AV62"/>
    <mergeCell ref="D73:I73"/>
    <mergeCell ref="J73:Z73"/>
    <mergeCell ref="AA73:AP73"/>
    <mergeCell ref="AQ73:AV73"/>
    <mergeCell ref="D74:I74"/>
    <mergeCell ref="J74:Z74"/>
    <mergeCell ref="AA74:AP74"/>
    <mergeCell ref="AQ74:AV74"/>
    <mergeCell ref="D65:I65"/>
    <mergeCell ref="J65:Z65"/>
    <mergeCell ref="AA65:AP65"/>
    <mergeCell ref="AQ65:AV65"/>
    <mergeCell ref="AQ66:AV66"/>
    <mergeCell ref="D72:I72"/>
    <mergeCell ref="J72:Z72"/>
    <mergeCell ref="AA72:AP72"/>
    <mergeCell ref="AQ72:AV72"/>
    <mergeCell ref="D75:I75"/>
    <mergeCell ref="J75:Z75"/>
    <mergeCell ref="AA75:AP75"/>
    <mergeCell ref="AQ75:AV75"/>
    <mergeCell ref="AQ76:AV76"/>
    <mergeCell ref="D81:I81"/>
    <mergeCell ref="J81:Z81"/>
    <mergeCell ref="AA81:AP81"/>
    <mergeCell ref="AQ81:AV81"/>
    <mergeCell ref="D88:I88"/>
    <mergeCell ref="J88:Z88"/>
    <mergeCell ref="AA88:AP88"/>
    <mergeCell ref="AQ88:AV88"/>
    <mergeCell ref="D89:I89"/>
    <mergeCell ref="J89:Z89"/>
    <mergeCell ref="AA89:AP89"/>
    <mergeCell ref="AQ89:AV89"/>
    <mergeCell ref="D82:I82"/>
    <mergeCell ref="J82:Z82"/>
    <mergeCell ref="AA82:AP82"/>
    <mergeCell ref="AQ82:AV82"/>
    <mergeCell ref="AQ83:AV83"/>
    <mergeCell ref="D87:I87"/>
    <mergeCell ref="J87:Z87"/>
    <mergeCell ref="AA87:AP87"/>
    <mergeCell ref="AQ87:AV87"/>
    <mergeCell ref="D97:I97"/>
    <mergeCell ref="J97:Z97"/>
    <mergeCell ref="AA97:AP97"/>
    <mergeCell ref="AQ97:AV97"/>
    <mergeCell ref="D98:I98"/>
    <mergeCell ref="J98:Z98"/>
    <mergeCell ref="AA98:AP98"/>
    <mergeCell ref="AQ98:AV98"/>
    <mergeCell ref="D90:I90"/>
    <mergeCell ref="J90:Z90"/>
    <mergeCell ref="AA90:AP90"/>
    <mergeCell ref="AQ90:AV90"/>
    <mergeCell ref="AQ91:AV91"/>
    <mergeCell ref="D96:I96"/>
    <mergeCell ref="J96:Z96"/>
    <mergeCell ref="AA96:AP96"/>
    <mergeCell ref="AQ96:AV96"/>
    <mergeCell ref="D106:I106"/>
    <mergeCell ref="J106:Z106"/>
    <mergeCell ref="AA106:AP106"/>
    <mergeCell ref="AQ106:AV106"/>
    <mergeCell ref="AQ107:AV107"/>
    <mergeCell ref="AR109:AW109"/>
    <mergeCell ref="D99:I99"/>
    <mergeCell ref="J99:Z99"/>
    <mergeCell ref="AA99:AP99"/>
    <mergeCell ref="AQ99:AV99"/>
    <mergeCell ref="AQ100:AV100"/>
    <mergeCell ref="D105:I105"/>
    <mergeCell ref="J105:Z105"/>
    <mergeCell ref="AA105:AP105"/>
    <mergeCell ref="AQ105:AV105"/>
    <mergeCell ref="D118:I118"/>
    <mergeCell ref="J118:Z118"/>
    <mergeCell ref="AA118:AP118"/>
    <mergeCell ref="AQ118:AV118"/>
    <mergeCell ref="D119:I119"/>
    <mergeCell ref="J119:Z119"/>
    <mergeCell ref="AA119:AP119"/>
    <mergeCell ref="AQ119:AV119"/>
    <mergeCell ref="D116:I116"/>
    <mergeCell ref="J116:Z116"/>
    <mergeCell ref="AA116:AP116"/>
    <mergeCell ref="AQ116:AV116"/>
    <mergeCell ref="D117:I117"/>
    <mergeCell ref="J117:Z117"/>
    <mergeCell ref="AA117:AP117"/>
    <mergeCell ref="AQ117:AV117"/>
    <mergeCell ref="AQ120:AV120"/>
    <mergeCell ref="D125:I125"/>
    <mergeCell ref="J125:Z125"/>
    <mergeCell ref="AA125:AP125"/>
    <mergeCell ref="AQ125:AV125"/>
    <mergeCell ref="D126:I126"/>
    <mergeCell ref="J126:Z126"/>
    <mergeCell ref="AA126:AP126"/>
    <mergeCell ref="AQ126:AV126"/>
    <mergeCell ref="AQ135:AV135"/>
    <mergeCell ref="AQ127:AV127"/>
    <mergeCell ref="D133:I133"/>
    <mergeCell ref="J133:Z133"/>
    <mergeCell ref="AA133:AP133"/>
    <mergeCell ref="AQ133:AV133"/>
    <mergeCell ref="D134:I134"/>
    <mergeCell ref="J134:Z134"/>
    <mergeCell ref="AA134:AP134"/>
    <mergeCell ref="AQ134:AV134"/>
  </mergeCells>
  <phoneticPr fontId="1"/>
  <pageMargins left="0.70866141732283472" right="0.70866141732283472" top="0.74803149606299213" bottom="0.74803149606299213" header="0.31496062992125984" footer="0.31496062992125984"/>
  <pageSetup paperSize="9" scale="53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135"/>
  <sheetViews>
    <sheetView tabSelected="1" view="pageBreakPreview" zoomScale="70" zoomScaleNormal="100" zoomScaleSheetLayoutView="70" workbookViewId="0">
      <selection activeCell="AL78" sqref="AL78"/>
    </sheetView>
  </sheetViews>
  <sheetFormatPr defaultColWidth="9" defaultRowHeight="12.75" x14ac:dyDescent="0.25"/>
  <cols>
    <col min="1" max="1" width="3.1328125" style="32" customWidth="1"/>
    <col min="2" max="54" width="2.59765625" style="32" customWidth="1"/>
    <col min="55" max="16384" width="9" style="32"/>
  </cols>
  <sheetData>
    <row r="1" spans="1:46" x14ac:dyDescent="0.25">
      <c r="A1" s="32" t="s">
        <v>70</v>
      </c>
      <c r="AT1" s="32" t="s">
        <v>120</v>
      </c>
    </row>
    <row r="3" spans="1:46" x14ac:dyDescent="0.25">
      <c r="D3" s="32" t="s">
        <v>72</v>
      </c>
    </row>
    <row r="5" spans="1:46" x14ac:dyDescent="0.25">
      <c r="E5" s="32" t="s">
        <v>55</v>
      </c>
    </row>
    <row r="6" spans="1:46" x14ac:dyDescent="0.25">
      <c r="E6" s="32" t="s">
        <v>12</v>
      </c>
    </row>
    <row r="7" spans="1:46" x14ac:dyDescent="0.25">
      <c r="E7" s="32" t="s">
        <v>14</v>
      </c>
    </row>
    <row r="8" spans="1:46" x14ac:dyDescent="0.25">
      <c r="E8" s="32" t="s">
        <v>73</v>
      </c>
    </row>
    <row r="10" spans="1:46" x14ac:dyDescent="0.25">
      <c r="E10" s="32" t="s">
        <v>71</v>
      </c>
    </row>
    <row r="11" spans="1:46" x14ac:dyDescent="0.25">
      <c r="F11" s="32" t="s">
        <v>74</v>
      </c>
    </row>
    <row r="13" spans="1:46" x14ac:dyDescent="0.25">
      <c r="F13" s="25" t="s">
        <v>75</v>
      </c>
    </row>
    <row r="14" spans="1:46" x14ac:dyDescent="0.25">
      <c r="F14" s="25"/>
    </row>
    <row r="15" spans="1:46" x14ac:dyDescent="0.25">
      <c r="B15" s="32" t="s">
        <v>114</v>
      </c>
    </row>
    <row r="17" spans="2:51" x14ac:dyDescent="0.25">
      <c r="D17" s="32" t="s">
        <v>34</v>
      </c>
    </row>
    <row r="18" spans="2:51" x14ac:dyDescent="0.25">
      <c r="D18" s="46" t="s">
        <v>82</v>
      </c>
      <c r="E18" s="47"/>
      <c r="F18" s="47"/>
      <c r="G18" s="47"/>
      <c r="H18" s="47"/>
      <c r="I18" s="48"/>
      <c r="J18" s="46" t="s">
        <v>83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52" t="s">
        <v>0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46" t="s">
        <v>1</v>
      </c>
      <c r="AR18" s="47"/>
      <c r="AS18" s="47"/>
      <c r="AT18" s="47"/>
      <c r="AU18" s="47"/>
      <c r="AV18" s="48"/>
    </row>
    <row r="19" spans="2:51" x14ac:dyDescent="0.25">
      <c r="D19" s="46" t="s">
        <v>113</v>
      </c>
      <c r="E19" s="47"/>
      <c r="F19" s="47"/>
      <c r="G19" s="47"/>
      <c r="H19" s="47"/>
      <c r="I19" s="48"/>
      <c r="J19" s="76" t="s">
        <v>115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46" t="s">
        <v>4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56">
        <v>60000</v>
      </c>
      <c r="AR19" s="56"/>
      <c r="AS19" s="56"/>
      <c r="AT19" s="56"/>
      <c r="AU19" s="56"/>
      <c r="AV19" s="56"/>
    </row>
    <row r="20" spans="2:51" x14ac:dyDescent="0.25">
      <c r="AN20" s="1"/>
      <c r="AO20" s="2"/>
      <c r="AP20" s="27" t="s">
        <v>10</v>
      </c>
      <c r="AQ20" s="134">
        <f>SUM(AQ19:AQ19)</f>
        <v>60000</v>
      </c>
      <c r="AR20" s="135"/>
      <c r="AS20" s="135"/>
      <c r="AT20" s="135"/>
      <c r="AU20" s="135"/>
      <c r="AV20" s="136"/>
      <c r="AW20" s="32" t="s">
        <v>202</v>
      </c>
    </row>
    <row r="21" spans="2:51" x14ac:dyDescent="0.25">
      <c r="F21" s="25"/>
      <c r="AW21" s="129">
        <v>124000</v>
      </c>
      <c r="AX21" s="129"/>
      <c r="AY21" s="129"/>
    </row>
    <row r="22" spans="2:51" x14ac:dyDescent="0.25">
      <c r="B22" s="32" t="s">
        <v>76</v>
      </c>
    </row>
    <row r="24" spans="2:51" x14ac:dyDescent="0.25">
      <c r="D24" s="32" t="s">
        <v>35</v>
      </c>
    </row>
    <row r="25" spans="2:51" x14ac:dyDescent="0.25">
      <c r="D25" s="46" t="s">
        <v>82</v>
      </c>
      <c r="E25" s="47"/>
      <c r="F25" s="47"/>
      <c r="G25" s="47"/>
      <c r="H25" s="47"/>
      <c r="I25" s="48"/>
      <c r="J25" s="46" t="s">
        <v>83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52" t="s">
        <v>0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46" t="s">
        <v>1</v>
      </c>
      <c r="AR25" s="47"/>
      <c r="AS25" s="47"/>
      <c r="AT25" s="47"/>
      <c r="AU25" s="47"/>
      <c r="AV25" s="48"/>
    </row>
    <row r="26" spans="2:51" x14ac:dyDescent="0.25">
      <c r="D26" s="66" t="s">
        <v>2</v>
      </c>
      <c r="E26" s="67"/>
      <c r="F26" s="67"/>
      <c r="G26" s="67"/>
      <c r="H26" s="67"/>
      <c r="I26" s="68"/>
      <c r="J26" s="57" t="s">
        <v>3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2" t="s">
        <v>4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49">
        <v>60000</v>
      </c>
      <c r="AR26" s="50"/>
      <c r="AS26" s="50"/>
      <c r="AT26" s="50"/>
      <c r="AU26" s="50"/>
      <c r="AV26" s="51"/>
    </row>
    <row r="27" spans="2:51" x14ac:dyDescent="0.25">
      <c r="D27" s="69"/>
      <c r="E27" s="70"/>
      <c r="F27" s="70"/>
      <c r="G27" s="70"/>
      <c r="H27" s="70"/>
      <c r="I27" s="71"/>
      <c r="J27" s="57" t="s">
        <v>19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2" t="s">
        <v>13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49">
        <v>39375</v>
      </c>
      <c r="AR27" s="50"/>
      <c r="AS27" s="50"/>
      <c r="AT27" s="50"/>
      <c r="AU27" s="50"/>
      <c r="AV27" s="51"/>
    </row>
    <row r="28" spans="2:51" x14ac:dyDescent="0.25">
      <c r="D28" s="69"/>
      <c r="E28" s="70"/>
      <c r="F28" s="70"/>
      <c r="G28" s="70"/>
      <c r="H28" s="70"/>
      <c r="I28" s="71"/>
      <c r="J28" s="57" t="s">
        <v>16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 t="s">
        <v>18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49">
        <v>20000</v>
      </c>
      <c r="AR28" s="50"/>
      <c r="AS28" s="50"/>
      <c r="AT28" s="50"/>
      <c r="AU28" s="50"/>
      <c r="AV28" s="51"/>
    </row>
    <row r="29" spans="2:51" x14ac:dyDescent="0.25">
      <c r="D29" s="72"/>
      <c r="E29" s="73"/>
      <c r="F29" s="73"/>
      <c r="G29" s="73"/>
      <c r="H29" s="73"/>
      <c r="I29" s="74"/>
      <c r="J29" s="57" t="s">
        <v>37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2" t="s">
        <v>4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49">
        <v>60000</v>
      </c>
      <c r="AR29" s="50"/>
      <c r="AS29" s="50"/>
      <c r="AT29" s="50"/>
      <c r="AU29" s="50"/>
      <c r="AV29" s="51"/>
    </row>
    <row r="30" spans="2:51" x14ac:dyDescent="0.25">
      <c r="D30" s="60" t="s">
        <v>84</v>
      </c>
      <c r="E30" s="61"/>
      <c r="F30" s="61"/>
      <c r="G30" s="61"/>
      <c r="H30" s="61"/>
      <c r="I30" s="62"/>
      <c r="J30" s="75" t="s">
        <v>8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58" t="s">
        <v>5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3">
        <v>30000</v>
      </c>
      <c r="AR30" s="54" t="s">
        <v>11</v>
      </c>
      <c r="AS30" s="54"/>
      <c r="AT30" s="54"/>
      <c r="AU30" s="54"/>
      <c r="AV30" s="55"/>
      <c r="AW30" s="25" t="s">
        <v>118</v>
      </c>
      <c r="AX30" s="25"/>
    </row>
    <row r="31" spans="2:51" x14ac:dyDescent="0.25">
      <c r="D31" s="63"/>
      <c r="E31" s="64"/>
      <c r="F31" s="64"/>
      <c r="G31" s="64"/>
      <c r="H31" s="64"/>
      <c r="I31" s="65"/>
      <c r="J31" s="75" t="s">
        <v>9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58" t="s">
        <v>5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9"/>
      <c r="AO31" s="59"/>
      <c r="AP31" s="59"/>
      <c r="AQ31" s="53">
        <v>30000</v>
      </c>
      <c r="AR31" s="54" t="s">
        <v>11</v>
      </c>
      <c r="AS31" s="54"/>
      <c r="AT31" s="54"/>
      <c r="AU31" s="54"/>
      <c r="AV31" s="55"/>
      <c r="AW31" s="25" t="s">
        <v>119</v>
      </c>
      <c r="AX31" s="25"/>
    </row>
    <row r="32" spans="2:51" x14ac:dyDescent="0.25">
      <c r="AN32" s="1"/>
      <c r="AO32" s="2"/>
      <c r="AP32" s="27" t="s">
        <v>10</v>
      </c>
      <c r="AQ32" s="134">
        <f>SUM(AQ26:AQ29)</f>
        <v>179375</v>
      </c>
      <c r="AR32" s="135"/>
      <c r="AS32" s="135"/>
      <c r="AT32" s="135"/>
      <c r="AU32" s="135"/>
      <c r="AV32" s="136"/>
      <c r="AW32" s="32" t="s">
        <v>201</v>
      </c>
    </row>
    <row r="33" spans="2:51" x14ac:dyDescent="0.25">
      <c r="AW33" s="129">
        <v>180000</v>
      </c>
      <c r="AX33" s="129"/>
      <c r="AY33" s="129"/>
    </row>
    <row r="34" spans="2:51" x14ac:dyDescent="0.25">
      <c r="D34" s="32" t="s">
        <v>34</v>
      </c>
    </row>
    <row r="35" spans="2:51" x14ac:dyDescent="0.25">
      <c r="D35" s="46" t="s">
        <v>82</v>
      </c>
      <c r="E35" s="47"/>
      <c r="F35" s="47"/>
      <c r="G35" s="47"/>
      <c r="H35" s="47"/>
      <c r="I35" s="48"/>
      <c r="J35" s="46" t="s">
        <v>83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52" t="s">
        <v>0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46" t="s">
        <v>1</v>
      </c>
      <c r="AR35" s="47"/>
      <c r="AS35" s="47"/>
      <c r="AT35" s="47"/>
      <c r="AU35" s="47"/>
      <c r="AV35" s="48"/>
    </row>
    <row r="36" spans="2:51" x14ac:dyDescent="0.25">
      <c r="D36" s="46" t="s">
        <v>2</v>
      </c>
      <c r="E36" s="47"/>
      <c r="F36" s="47"/>
      <c r="G36" s="47"/>
      <c r="H36" s="47"/>
      <c r="I36" s="48"/>
      <c r="J36" s="46" t="s">
        <v>17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46" t="s">
        <v>85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56">
        <v>10000</v>
      </c>
      <c r="AR36" s="56"/>
      <c r="AS36" s="56"/>
      <c r="AT36" s="56"/>
      <c r="AU36" s="56"/>
      <c r="AV36" s="56"/>
    </row>
    <row r="37" spans="2:51" x14ac:dyDescent="0.25">
      <c r="AN37" s="1"/>
      <c r="AO37" s="2"/>
      <c r="AP37" s="27" t="s">
        <v>10</v>
      </c>
      <c r="AQ37" s="134">
        <f>SUM(AQ36:AQ36)</f>
        <v>10000</v>
      </c>
      <c r="AR37" s="135"/>
      <c r="AS37" s="135"/>
      <c r="AT37" s="135"/>
      <c r="AU37" s="135"/>
      <c r="AV37" s="136"/>
      <c r="AW37" s="32" t="s">
        <v>202</v>
      </c>
    </row>
    <row r="38" spans="2:51" x14ac:dyDescent="0.25">
      <c r="AN38" s="10"/>
      <c r="AO38" s="10"/>
      <c r="AP38" s="26"/>
      <c r="AQ38" s="10"/>
      <c r="AR38" s="10"/>
      <c r="AS38" s="10"/>
      <c r="AT38" s="10"/>
      <c r="AU38" s="10"/>
      <c r="AV38" s="10"/>
      <c r="AW38" s="129">
        <v>124000</v>
      </c>
      <c r="AX38" s="129"/>
      <c r="AY38" s="129"/>
    </row>
    <row r="39" spans="2:51" x14ac:dyDescent="0.25">
      <c r="B39" s="24" t="s">
        <v>145</v>
      </c>
    </row>
    <row r="41" spans="2:51" x14ac:dyDescent="0.25">
      <c r="B41" s="32" t="s">
        <v>77</v>
      </c>
    </row>
    <row r="43" spans="2:51" x14ac:dyDescent="0.25">
      <c r="D43" s="32" t="s">
        <v>35</v>
      </c>
    </row>
    <row r="44" spans="2:51" x14ac:dyDescent="0.25">
      <c r="D44" s="46" t="s">
        <v>82</v>
      </c>
      <c r="E44" s="47"/>
      <c r="F44" s="47"/>
      <c r="G44" s="47"/>
      <c r="H44" s="47"/>
      <c r="I44" s="48"/>
      <c r="J44" s="46" t="s">
        <v>83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2" t="s">
        <v>0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46" t="s">
        <v>1</v>
      </c>
      <c r="AR44" s="47"/>
      <c r="AS44" s="47"/>
      <c r="AT44" s="47"/>
      <c r="AU44" s="47"/>
      <c r="AV44" s="48"/>
    </row>
    <row r="45" spans="2:51" x14ac:dyDescent="0.25">
      <c r="D45" s="46" t="s">
        <v>78</v>
      </c>
      <c r="E45" s="47"/>
      <c r="F45" s="47"/>
      <c r="G45" s="47"/>
      <c r="H45" s="47"/>
      <c r="I45" s="48"/>
      <c r="J45" s="76" t="s">
        <v>86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76" t="s">
        <v>89</v>
      </c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8"/>
      <c r="AQ45" s="49">
        <v>5625</v>
      </c>
      <c r="AR45" s="50"/>
      <c r="AS45" s="50"/>
      <c r="AT45" s="50"/>
      <c r="AU45" s="50"/>
      <c r="AV45" s="51"/>
    </row>
    <row r="46" spans="2:51" x14ac:dyDescent="0.25">
      <c r="D46" s="46" t="s">
        <v>80</v>
      </c>
      <c r="E46" s="47"/>
      <c r="F46" s="47"/>
      <c r="G46" s="47"/>
      <c r="H46" s="47"/>
      <c r="I46" s="47"/>
      <c r="J46" s="76" t="s">
        <v>87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76" t="s">
        <v>89</v>
      </c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49">
        <v>5625</v>
      </c>
      <c r="AR46" s="50"/>
      <c r="AS46" s="50"/>
      <c r="AT46" s="50"/>
      <c r="AU46" s="50"/>
      <c r="AV46" s="51"/>
      <c r="AW46" s="32" t="s">
        <v>202</v>
      </c>
    </row>
    <row r="47" spans="2:51" x14ac:dyDescent="0.25">
      <c r="AN47" s="1"/>
      <c r="AO47" s="2"/>
      <c r="AP47" s="27" t="s">
        <v>10</v>
      </c>
      <c r="AQ47" s="134">
        <f>SUM(AQ45:AQ46)</f>
        <v>11250</v>
      </c>
      <c r="AR47" s="135"/>
      <c r="AS47" s="135"/>
      <c r="AT47" s="135"/>
      <c r="AU47" s="135"/>
      <c r="AV47" s="136"/>
      <c r="AW47" s="129">
        <v>124000</v>
      </c>
      <c r="AX47" s="129"/>
      <c r="AY47" s="129"/>
    </row>
    <row r="49" spans="2:52" x14ac:dyDescent="0.25">
      <c r="B49" s="32" t="s">
        <v>91</v>
      </c>
    </row>
    <row r="51" spans="2:52" x14ac:dyDescent="0.25">
      <c r="D51" s="46" t="s">
        <v>82</v>
      </c>
      <c r="E51" s="47"/>
      <c r="F51" s="47"/>
      <c r="G51" s="47"/>
      <c r="H51" s="47"/>
      <c r="I51" s="48"/>
      <c r="J51" s="46" t="s">
        <v>83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52" t="s">
        <v>0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46" t="s">
        <v>1</v>
      </c>
      <c r="AR51" s="47"/>
      <c r="AS51" s="47"/>
      <c r="AT51" s="47"/>
      <c r="AU51" s="47"/>
      <c r="AV51" s="48"/>
    </row>
    <row r="52" spans="2:52" x14ac:dyDescent="0.25">
      <c r="D52" s="66" t="s">
        <v>2</v>
      </c>
      <c r="E52" s="67"/>
      <c r="F52" s="67"/>
      <c r="G52" s="67"/>
      <c r="H52" s="67"/>
      <c r="I52" s="68"/>
      <c r="J52" s="57" t="s">
        <v>94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 t="s">
        <v>28</v>
      </c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49">
        <v>18750</v>
      </c>
      <c r="AR52" s="50"/>
      <c r="AS52" s="50"/>
      <c r="AT52" s="50"/>
      <c r="AU52" s="50"/>
      <c r="AV52" s="51"/>
    </row>
    <row r="53" spans="2:52" x14ac:dyDescent="0.25">
      <c r="D53" s="69"/>
      <c r="E53" s="70"/>
      <c r="F53" s="70"/>
      <c r="G53" s="70"/>
      <c r="H53" s="70"/>
      <c r="I53" s="71"/>
      <c r="J53" s="57" t="s">
        <v>92</v>
      </c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83" t="s">
        <v>93</v>
      </c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49">
        <v>10000</v>
      </c>
      <c r="AR53" s="50"/>
      <c r="AS53" s="50"/>
      <c r="AT53" s="50"/>
      <c r="AU53" s="50"/>
      <c r="AV53" s="51"/>
    </row>
    <row r="54" spans="2:52" x14ac:dyDescent="0.25">
      <c r="D54" s="46" t="s">
        <v>84</v>
      </c>
      <c r="E54" s="47"/>
      <c r="F54" s="47"/>
      <c r="G54" s="47"/>
      <c r="H54" s="47"/>
      <c r="I54" s="48"/>
      <c r="J54" s="82" t="s">
        <v>95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79" t="s">
        <v>88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1"/>
      <c r="AQ54" s="49">
        <v>3750</v>
      </c>
      <c r="AR54" s="50"/>
      <c r="AS54" s="50"/>
      <c r="AT54" s="50"/>
      <c r="AU54" s="50"/>
      <c r="AV54" s="51"/>
    </row>
    <row r="55" spans="2:52" x14ac:dyDescent="0.25">
      <c r="AN55" s="12"/>
      <c r="AO55" s="13"/>
      <c r="AP55" s="28" t="s">
        <v>10</v>
      </c>
      <c r="AQ55" s="134">
        <f>SUM(AQ52:AQ54)</f>
        <v>32500</v>
      </c>
      <c r="AR55" s="135"/>
      <c r="AS55" s="135"/>
      <c r="AT55" s="135"/>
      <c r="AU55" s="135"/>
      <c r="AV55" s="136"/>
      <c r="AX55" s="32" t="s">
        <v>200</v>
      </c>
    </row>
    <row r="56" spans="2:52" x14ac:dyDescent="0.25">
      <c r="AX56" s="129">
        <v>113000</v>
      </c>
      <c r="AY56" s="129"/>
      <c r="AZ56" s="129"/>
    </row>
    <row r="57" spans="2:52" x14ac:dyDescent="0.25">
      <c r="B57" s="32" t="s">
        <v>96</v>
      </c>
    </row>
    <row r="59" spans="2:52" x14ac:dyDescent="0.25">
      <c r="D59" s="46" t="s">
        <v>82</v>
      </c>
      <c r="E59" s="47"/>
      <c r="F59" s="47"/>
      <c r="G59" s="47"/>
      <c r="H59" s="47"/>
      <c r="I59" s="48"/>
      <c r="J59" s="46" t="s">
        <v>83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/>
      <c r="AA59" s="52" t="s">
        <v>0</v>
      </c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46" t="s">
        <v>1</v>
      </c>
      <c r="AR59" s="47"/>
      <c r="AS59" s="47"/>
      <c r="AT59" s="47"/>
      <c r="AU59" s="47"/>
      <c r="AV59" s="48"/>
    </row>
    <row r="60" spans="2:52" x14ac:dyDescent="0.25">
      <c r="D60" s="66" t="s">
        <v>2</v>
      </c>
      <c r="E60" s="67"/>
      <c r="F60" s="67"/>
      <c r="G60" s="67"/>
      <c r="H60" s="67"/>
      <c r="I60" s="68"/>
      <c r="J60" s="57" t="s">
        <v>99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 t="s">
        <v>27</v>
      </c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49">
        <v>11250</v>
      </c>
      <c r="AR60" s="50"/>
      <c r="AS60" s="50"/>
      <c r="AT60" s="50"/>
      <c r="AU60" s="50"/>
      <c r="AV60" s="51"/>
    </row>
    <row r="61" spans="2:52" x14ac:dyDescent="0.25">
      <c r="D61" s="69"/>
      <c r="E61" s="70"/>
      <c r="F61" s="70"/>
      <c r="G61" s="70"/>
      <c r="H61" s="70"/>
      <c r="I61" s="71"/>
      <c r="J61" s="57" t="s">
        <v>19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 t="s">
        <v>29</v>
      </c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49">
        <v>7500</v>
      </c>
      <c r="AR61" s="50"/>
      <c r="AS61" s="50"/>
      <c r="AT61" s="50"/>
      <c r="AU61" s="50"/>
      <c r="AV61" s="51"/>
    </row>
    <row r="62" spans="2:52" x14ac:dyDescent="0.25">
      <c r="D62" s="69"/>
      <c r="E62" s="70"/>
      <c r="F62" s="70"/>
      <c r="G62" s="70"/>
      <c r="H62" s="70"/>
      <c r="I62" s="71"/>
      <c r="J62" s="57" t="s">
        <v>100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 t="s">
        <v>101</v>
      </c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49">
        <v>15000</v>
      </c>
      <c r="AR62" s="50"/>
      <c r="AS62" s="50"/>
      <c r="AT62" s="50"/>
      <c r="AU62" s="50"/>
      <c r="AV62" s="51"/>
    </row>
    <row r="63" spans="2:52" x14ac:dyDescent="0.25">
      <c r="D63" s="72"/>
      <c r="E63" s="73"/>
      <c r="F63" s="73"/>
      <c r="G63" s="73"/>
      <c r="H63" s="73"/>
      <c r="I63" s="74"/>
      <c r="J63" s="76" t="s">
        <v>117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28</v>
      </c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49">
        <v>18750</v>
      </c>
      <c r="AR63" s="50"/>
      <c r="AS63" s="50"/>
      <c r="AT63" s="50"/>
      <c r="AU63" s="50"/>
      <c r="AV63" s="51"/>
    </row>
    <row r="64" spans="2:52" x14ac:dyDescent="0.25">
      <c r="D64" s="46" t="s">
        <v>105</v>
      </c>
      <c r="E64" s="47"/>
      <c r="F64" s="47"/>
      <c r="G64" s="47"/>
      <c r="H64" s="47"/>
      <c r="I64" s="48"/>
      <c r="J64" s="43" t="s">
        <v>104</v>
      </c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5"/>
      <c r="AA64" s="57" t="s">
        <v>29</v>
      </c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49">
        <v>7500</v>
      </c>
      <c r="AR64" s="50"/>
      <c r="AS64" s="50"/>
      <c r="AT64" s="50"/>
      <c r="AU64" s="50"/>
      <c r="AV64" s="51"/>
    </row>
    <row r="65" spans="2:51" x14ac:dyDescent="0.25">
      <c r="D65" s="46" t="s">
        <v>102</v>
      </c>
      <c r="E65" s="47"/>
      <c r="F65" s="47"/>
      <c r="G65" s="47"/>
      <c r="H65" s="47"/>
      <c r="I65" s="48"/>
      <c r="J65" s="82" t="s">
        <v>103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57" t="s">
        <v>28</v>
      </c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49">
        <v>18750</v>
      </c>
      <c r="AR65" s="50"/>
      <c r="AS65" s="50"/>
      <c r="AT65" s="50"/>
      <c r="AU65" s="50"/>
      <c r="AV65" s="51"/>
    </row>
    <row r="66" spans="2:51" x14ac:dyDescent="0.25">
      <c r="AN66" s="12"/>
      <c r="AO66" s="13"/>
      <c r="AP66" s="28" t="s">
        <v>10</v>
      </c>
      <c r="AQ66" s="134">
        <f>SUM(AQ60:AQ65)</f>
        <v>78750</v>
      </c>
      <c r="AR66" s="135"/>
      <c r="AS66" s="135"/>
      <c r="AT66" s="135"/>
      <c r="AU66" s="135"/>
      <c r="AV66" s="136"/>
      <c r="AW66" s="32" t="s">
        <v>200</v>
      </c>
    </row>
    <row r="67" spans="2:51" x14ac:dyDescent="0.25">
      <c r="D67" s="32" t="s">
        <v>106</v>
      </c>
      <c r="AW67" s="129">
        <v>113000</v>
      </c>
      <c r="AX67" s="129"/>
      <c r="AY67" s="129"/>
    </row>
    <row r="70" spans="2:51" x14ac:dyDescent="0.25">
      <c r="B70" s="32" t="s">
        <v>143</v>
      </c>
    </row>
    <row r="72" spans="2:51" x14ac:dyDescent="0.25">
      <c r="D72" s="46" t="s">
        <v>82</v>
      </c>
      <c r="E72" s="47"/>
      <c r="F72" s="47"/>
      <c r="G72" s="47"/>
      <c r="H72" s="47"/>
      <c r="I72" s="48"/>
      <c r="J72" s="46" t="s">
        <v>83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/>
      <c r="AA72" s="52" t="s">
        <v>0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46" t="s">
        <v>1</v>
      </c>
      <c r="AR72" s="47"/>
      <c r="AS72" s="47"/>
      <c r="AT72" s="47"/>
      <c r="AU72" s="47"/>
      <c r="AV72" s="48"/>
    </row>
    <row r="73" spans="2:51" x14ac:dyDescent="0.25">
      <c r="D73" s="66" t="s">
        <v>2</v>
      </c>
      <c r="E73" s="67"/>
      <c r="F73" s="67"/>
      <c r="G73" s="67"/>
      <c r="H73" s="67"/>
      <c r="I73" s="68"/>
      <c r="J73" s="57" t="s">
        <v>111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 t="s">
        <v>29</v>
      </c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49">
        <v>7500</v>
      </c>
      <c r="AR73" s="50"/>
      <c r="AS73" s="50"/>
      <c r="AT73" s="50"/>
      <c r="AU73" s="50"/>
      <c r="AV73" s="51"/>
    </row>
    <row r="74" spans="2:51" x14ac:dyDescent="0.25">
      <c r="D74" s="46" t="s">
        <v>63</v>
      </c>
      <c r="E74" s="47"/>
      <c r="F74" s="47"/>
      <c r="G74" s="47"/>
      <c r="H74" s="47"/>
      <c r="I74" s="48"/>
      <c r="J74" s="76" t="s">
        <v>112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8"/>
      <c r="AA74" s="76" t="s">
        <v>109</v>
      </c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8"/>
      <c r="AQ74" s="49">
        <v>126</v>
      </c>
      <c r="AR74" s="50"/>
      <c r="AS74" s="50"/>
      <c r="AT74" s="50"/>
      <c r="AU74" s="50"/>
      <c r="AV74" s="51"/>
    </row>
    <row r="75" spans="2:51" x14ac:dyDescent="0.25">
      <c r="D75" s="46" t="s">
        <v>84</v>
      </c>
      <c r="E75" s="47"/>
      <c r="F75" s="47"/>
      <c r="G75" s="47"/>
      <c r="H75" s="47"/>
      <c r="I75" s="48"/>
      <c r="J75" s="82" t="s">
        <v>108</v>
      </c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79" t="s">
        <v>110</v>
      </c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  <c r="AQ75" s="49">
        <v>147</v>
      </c>
      <c r="AR75" s="50"/>
      <c r="AS75" s="50"/>
      <c r="AT75" s="50"/>
      <c r="AU75" s="50"/>
      <c r="AV75" s="51"/>
      <c r="AW75" s="32" t="s">
        <v>202</v>
      </c>
    </row>
    <row r="76" spans="2:51" x14ac:dyDescent="0.25">
      <c r="AN76" s="12"/>
      <c r="AO76" s="13"/>
      <c r="AP76" s="28" t="s">
        <v>10</v>
      </c>
      <c r="AQ76" s="134">
        <f>SUM(AQ73:AQ75)</f>
        <v>7773</v>
      </c>
      <c r="AR76" s="135"/>
      <c r="AS76" s="135"/>
      <c r="AT76" s="135"/>
      <c r="AU76" s="135"/>
      <c r="AV76" s="136"/>
      <c r="AW76" s="129">
        <v>124000</v>
      </c>
      <c r="AX76" s="129"/>
      <c r="AY76" s="129"/>
    </row>
    <row r="77" spans="2:51" x14ac:dyDescent="0.25">
      <c r="B77" s="24" t="s">
        <v>144</v>
      </c>
      <c r="AN77" s="10"/>
      <c r="AO77" s="10"/>
      <c r="AP77" s="26"/>
      <c r="AQ77" s="42"/>
      <c r="AR77" s="42"/>
      <c r="AS77" s="42"/>
      <c r="AT77" s="42"/>
      <c r="AU77" s="42"/>
      <c r="AV77" s="42"/>
    </row>
    <row r="79" spans="2:51" x14ac:dyDescent="0.25">
      <c r="B79" s="32" t="s">
        <v>129</v>
      </c>
    </row>
    <row r="81" spans="3:51" x14ac:dyDescent="0.25">
      <c r="D81" s="46" t="s">
        <v>82</v>
      </c>
      <c r="E81" s="47"/>
      <c r="F81" s="47"/>
      <c r="G81" s="47"/>
      <c r="H81" s="47"/>
      <c r="I81" s="48"/>
      <c r="J81" s="46" t="s">
        <v>83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8"/>
      <c r="AA81" s="52" t="s">
        <v>0</v>
      </c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46" t="s">
        <v>1</v>
      </c>
      <c r="AR81" s="47"/>
      <c r="AS81" s="47"/>
      <c r="AT81" s="47"/>
      <c r="AU81" s="47"/>
      <c r="AV81" s="48"/>
    </row>
    <row r="82" spans="3:51" x14ac:dyDescent="0.25">
      <c r="D82" s="66" t="s">
        <v>2</v>
      </c>
      <c r="E82" s="67"/>
      <c r="F82" s="67"/>
      <c r="G82" s="67"/>
      <c r="H82" s="67"/>
      <c r="I82" s="68"/>
      <c r="J82" s="76" t="s">
        <v>122</v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8"/>
      <c r="AA82" s="46" t="s">
        <v>123</v>
      </c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/>
      <c r="AQ82" s="56">
        <v>10000</v>
      </c>
      <c r="AR82" s="56"/>
      <c r="AS82" s="56"/>
      <c r="AT82" s="56"/>
      <c r="AU82" s="56"/>
      <c r="AV82" s="56"/>
    </row>
    <row r="83" spans="3:51" x14ac:dyDescent="0.25">
      <c r="AN83" s="1"/>
      <c r="AO83" s="2"/>
      <c r="AP83" s="27" t="s">
        <v>10</v>
      </c>
      <c r="AQ83" s="134">
        <f>SUM(AQ82:AQ82)</f>
        <v>10000</v>
      </c>
      <c r="AR83" s="135"/>
      <c r="AS83" s="135"/>
      <c r="AT83" s="135"/>
      <c r="AU83" s="135"/>
      <c r="AV83" s="136"/>
      <c r="AW83" s="32" t="s">
        <v>202</v>
      </c>
    </row>
    <row r="84" spans="3:51" x14ac:dyDescent="0.25">
      <c r="C84" s="32" t="s">
        <v>131</v>
      </c>
      <c r="AW84" s="129">
        <v>124000</v>
      </c>
      <c r="AX84" s="129"/>
      <c r="AY84" s="129"/>
    </row>
    <row r="85" spans="3:51" x14ac:dyDescent="0.25">
      <c r="C85" s="32" t="s">
        <v>136</v>
      </c>
    </row>
    <row r="87" spans="3:51" x14ac:dyDescent="0.25">
      <c r="D87" s="46" t="s">
        <v>82</v>
      </c>
      <c r="E87" s="47"/>
      <c r="F87" s="47"/>
      <c r="G87" s="47"/>
      <c r="H87" s="47"/>
      <c r="I87" s="48"/>
      <c r="J87" s="46" t="s">
        <v>83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52" t="s">
        <v>0</v>
      </c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46" t="s">
        <v>1</v>
      </c>
      <c r="AR87" s="47"/>
      <c r="AS87" s="47"/>
      <c r="AT87" s="47"/>
      <c r="AU87" s="47"/>
      <c r="AV87" s="48"/>
    </row>
    <row r="88" spans="3:51" x14ac:dyDescent="0.25">
      <c r="D88" s="66" t="s">
        <v>113</v>
      </c>
      <c r="E88" s="67"/>
      <c r="F88" s="67"/>
      <c r="G88" s="67"/>
      <c r="H88" s="67"/>
      <c r="I88" s="68"/>
      <c r="J88" s="76" t="s">
        <v>128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8"/>
      <c r="AA88" s="57" t="s">
        <v>127</v>
      </c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6">
        <v>22500</v>
      </c>
      <c r="AR88" s="56"/>
      <c r="AS88" s="56"/>
      <c r="AT88" s="56"/>
      <c r="AU88" s="56"/>
      <c r="AV88" s="56"/>
    </row>
    <row r="89" spans="3:51" x14ac:dyDescent="0.25">
      <c r="D89" s="46" t="s">
        <v>125</v>
      </c>
      <c r="E89" s="47"/>
      <c r="F89" s="47"/>
      <c r="G89" s="47"/>
      <c r="H89" s="47"/>
      <c r="I89" s="48"/>
      <c r="J89" s="76" t="s">
        <v>95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8"/>
      <c r="AA89" s="76" t="s">
        <v>88</v>
      </c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8"/>
      <c r="AQ89" s="56">
        <v>3750</v>
      </c>
      <c r="AR89" s="56"/>
      <c r="AS89" s="56"/>
      <c r="AT89" s="56"/>
      <c r="AU89" s="56"/>
      <c r="AV89" s="56"/>
    </row>
    <row r="90" spans="3:51" x14ac:dyDescent="0.25">
      <c r="D90" s="46" t="s">
        <v>65</v>
      </c>
      <c r="E90" s="47"/>
      <c r="F90" s="47"/>
      <c r="G90" s="47"/>
      <c r="H90" s="47"/>
      <c r="I90" s="48"/>
      <c r="J90" s="76" t="s">
        <v>142</v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8"/>
      <c r="AA90" s="76" t="s">
        <v>147</v>
      </c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8"/>
      <c r="AQ90" s="56"/>
      <c r="AR90" s="56"/>
      <c r="AS90" s="56"/>
      <c r="AT90" s="56"/>
      <c r="AU90" s="56"/>
      <c r="AV90" s="56"/>
    </row>
    <row r="91" spans="3:51" x14ac:dyDescent="0.25">
      <c r="AN91" s="1"/>
      <c r="AO91" s="2"/>
      <c r="AP91" s="27" t="s">
        <v>10</v>
      </c>
      <c r="AQ91" s="134">
        <f>SUM(AQ88:AQ89)</f>
        <v>26250</v>
      </c>
      <c r="AR91" s="135"/>
      <c r="AS91" s="135"/>
      <c r="AT91" s="135"/>
      <c r="AU91" s="135"/>
      <c r="AV91" s="136"/>
      <c r="AW91" s="32" t="s">
        <v>202</v>
      </c>
    </row>
    <row r="92" spans="3:51" x14ac:dyDescent="0.25">
      <c r="AW92" s="129">
        <v>124000</v>
      </c>
      <c r="AX92" s="129"/>
      <c r="AY92" s="129"/>
    </row>
    <row r="93" spans="3:51" x14ac:dyDescent="0.25">
      <c r="C93" s="32" t="s">
        <v>131</v>
      </c>
    </row>
    <row r="94" spans="3:51" x14ac:dyDescent="0.25">
      <c r="C94" s="32" t="s">
        <v>146</v>
      </c>
    </row>
    <row r="96" spans="3:51" x14ac:dyDescent="0.25">
      <c r="D96" s="46" t="s">
        <v>82</v>
      </c>
      <c r="E96" s="47"/>
      <c r="F96" s="47"/>
      <c r="G96" s="47"/>
      <c r="H96" s="47"/>
      <c r="I96" s="48"/>
      <c r="J96" s="46" t="s">
        <v>83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8"/>
      <c r="AA96" s="52" t="s">
        <v>0</v>
      </c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46" t="s">
        <v>1</v>
      </c>
      <c r="AR96" s="47"/>
      <c r="AS96" s="47"/>
      <c r="AT96" s="47"/>
      <c r="AU96" s="47"/>
      <c r="AV96" s="48"/>
    </row>
    <row r="97" spans="3:53" x14ac:dyDescent="0.25">
      <c r="D97" s="66" t="s">
        <v>113</v>
      </c>
      <c r="E97" s="67"/>
      <c r="F97" s="67"/>
      <c r="G97" s="67"/>
      <c r="H97" s="67"/>
      <c r="I97" s="68"/>
      <c r="J97" s="76" t="s">
        <v>128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8"/>
      <c r="AA97" s="57" t="s">
        <v>127</v>
      </c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6">
        <v>22500</v>
      </c>
      <c r="AR97" s="56"/>
      <c r="AS97" s="56"/>
      <c r="AT97" s="56"/>
      <c r="AU97" s="56"/>
      <c r="AV97" s="56"/>
    </row>
    <row r="98" spans="3:53" x14ac:dyDescent="0.25">
      <c r="D98" s="84" t="s">
        <v>125</v>
      </c>
      <c r="E98" s="85"/>
      <c r="F98" s="85"/>
      <c r="G98" s="85"/>
      <c r="H98" s="85"/>
      <c r="I98" s="86"/>
      <c r="J98" s="87" t="s">
        <v>95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9"/>
      <c r="AA98" s="87" t="s">
        <v>88</v>
      </c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9"/>
      <c r="AQ98" s="90">
        <v>3750</v>
      </c>
      <c r="AR98" s="90"/>
      <c r="AS98" s="90"/>
      <c r="AT98" s="90"/>
      <c r="AU98" s="90"/>
      <c r="AV98" s="90"/>
    </row>
    <row r="99" spans="3:53" x14ac:dyDescent="0.25">
      <c r="D99" s="46" t="s">
        <v>65</v>
      </c>
      <c r="E99" s="47"/>
      <c r="F99" s="47"/>
      <c r="G99" s="47"/>
      <c r="H99" s="47"/>
      <c r="I99" s="48"/>
      <c r="J99" s="76" t="s">
        <v>142</v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8"/>
      <c r="AA99" s="76" t="s">
        <v>147</v>
      </c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8"/>
      <c r="AQ99" s="56"/>
      <c r="AR99" s="56"/>
      <c r="AS99" s="56"/>
      <c r="AT99" s="56"/>
      <c r="AU99" s="56"/>
      <c r="AV99" s="56"/>
    </row>
    <row r="100" spans="3:53" x14ac:dyDescent="0.25">
      <c r="AN100" s="1"/>
      <c r="AO100" s="2"/>
      <c r="AP100" s="27" t="s">
        <v>10</v>
      </c>
      <c r="AQ100" s="134">
        <f>SUM(AQ97:AQ99)</f>
        <v>26250</v>
      </c>
      <c r="AR100" s="135"/>
      <c r="AS100" s="135"/>
      <c r="AT100" s="135"/>
      <c r="AU100" s="135"/>
      <c r="AV100" s="136"/>
      <c r="AX100" s="32" t="s">
        <v>203</v>
      </c>
    </row>
    <row r="101" spans="3:53" x14ac:dyDescent="0.25">
      <c r="AX101" s="129">
        <v>60000</v>
      </c>
      <c r="AY101" s="129"/>
      <c r="AZ101" s="129"/>
      <c r="BA101" s="129"/>
    </row>
    <row r="102" spans="3:53" x14ac:dyDescent="0.25">
      <c r="C102" s="32" t="s">
        <v>131</v>
      </c>
    </row>
    <row r="103" spans="3:53" x14ac:dyDescent="0.25">
      <c r="C103" s="32" t="s">
        <v>149</v>
      </c>
    </row>
    <row r="105" spans="3:53" x14ac:dyDescent="0.25">
      <c r="D105" s="46" t="s">
        <v>82</v>
      </c>
      <c r="E105" s="47"/>
      <c r="F105" s="47"/>
      <c r="G105" s="47"/>
      <c r="H105" s="47"/>
      <c r="I105" s="48"/>
      <c r="J105" s="46" t="s">
        <v>83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8"/>
      <c r="AA105" s="52" t="s">
        <v>0</v>
      </c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46" t="s">
        <v>1</v>
      </c>
      <c r="AR105" s="47"/>
      <c r="AS105" s="47"/>
      <c r="AT105" s="47"/>
      <c r="AU105" s="47"/>
      <c r="AV105" s="48"/>
    </row>
    <row r="106" spans="3:53" x14ac:dyDescent="0.25">
      <c r="D106" s="46" t="s">
        <v>113</v>
      </c>
      <c r="E106" s="47"/>
      <c r="F106" s="47"/>
      <c r="G106" s="47"/>
      <c r="H106" s="47"/>
      <c r="I106" s="48"/>
      <c r="J106" s="76" t="s">
        <v>150</v>
      </c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8"/>
      <c r="AA106" s="57" t="s">
        <v>29</v>
      </c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6">
        <v>7500</v>
      </c>
      <c r="AR106" s="56"/>
      <c r="AS106" s="56"/>
      <c r="AT106" s="56"/>
      <c r="AU106" s="56"/>
      <c r="AV106" s="56"/>
    </row>
    <row r="107" spans="3:53" x14ac:dyDescent="0.25">
      <c r="AN107" s="12"/>
      <c r="AO107" s="13"/>
      <c r="AP107" s="28" t="s">
        <v>10</v>
      </c>
      <c r="AQ107" s="131">
        <f>SUM(AQ106:AQ106)</f>
        <v>7500</v>
      </c>
      <c r="AR107" s="132"/>
      <c r="AS107" s="132"/>
      <c r="AT107" s="132"/>
      <c r="AU107" s="132"/>
      <c r="AV107" s="133"/>
      <c r="AX107" s="32" t="s">
        <v>203</v>
      </c>
    </row>
    <row r="108" spans="3:53" x14ac:dyDescent="0.25">
      <c r="AX108" s="129">
        <v>60000</v>
      </c>
      <c r="AY108" s="129"/>
      <c r="AZ108" s="129"/>
      <c r="BA108" s="129"/>
    </row>
    <row r="109" spans="3:53" x14ac:dyDescent="0.25">
      <c r="AJ109" s="32" t="s">
        <v>116</v>
      </c>
      <c r="AO109" s="1"/>
      <c r="AP109" s="2"/>
      <c r="AQ109" s="27" t="s">
        <v>10</v>
      </c>
      <c r="AR109" s="49">
        <f>AQ20+AQ32+AQ37+AQ47+AQ55+AQ66+AQ76+AQ83+AQ91+AQ100+AQ106</f>
        <v>449648</v>
      </c>
      <c r="AS109" s="50"/>
      <c r="AT109" s="50"/>
      <c r="AU109" s="50"/>
      <c r="AV109" s="50"/>
      <c r="AW109" s="51"/>
    </row>
    <row r="113" spans="3:48" x14ac:dyDescent="0.25">
      <c r="C113" s="32" t="s">
        <v>131</v>
      </c>
    </row>
    <row r="114" spans="3:48" x14ac:dyDescent="0.25">
      <c r="C114" s="32" t="s">
        <v>151</v>
      </c>
    </row>
    <row r="116" spans="3:48" x14ac:dyDescent="0.25">
      <c r="D116" s="46" t="s">
        <v>82</v>
      </c>
      <c r="E116" s="47"/>
      <c r="F116" s="47"/>
      <c r="G116" s="47"/>
      <c r="H116" s="47"/>
      <c r="I116" s="48"/>
      <c r="J116" s="46" t="s">
        <v>83</v>
      </c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8"/>
      <c r="AA116" s="52" t="s">
        <v>0</v>
      </c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46" t="s">
        <v>1</v>
      </c>
      <c r="AR116" s="47"/>
      <c r="AS116" s="47"/>
      <c r="AT116" s="47"/>
      <c r="AU116" s="47"/>
      <c r="AV116" s="48"/>
    </row>
    <row r="117" spans="3:48" x14ac:dyDescent="0.25">
      <c r="D117" s="46" t="s">
        <v>113</v>
      </c>
      <c r="E117" s="47"/>
      <c r="F117" s="47"/>
      <c r="G117" s="47"/>
      <c r="H117" s="47"/>
      <c r="I117" s="48"/>
      <c r="J117" s="76" t="s">
        <v>150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8"/>
      <c r="AA117" s="57" t="s">
        <v>29</v>
      </c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6">
        <v>7500</v>
      </c>
      <c r="AR117" s="56"/>
      <c r="AS117" s="56"/>
      <c r="AT117" s="56"/>
      <c r="AU117" s="56"/>
      <c r="AV117" s="56"/>
    </row>
    <row r="118" spans="3:48" x14ac:dyDescent="0.25">
      <c r="D118" s="46" t="s">
        <v>152</v>
      </c>
      <c r="E118" s="47"/>
      <c r="F118" s="47"/>
      <c r="G118" s="47"/>
      <c r="H118" s="47"/>
      <c r="I118" s="48"/>
      <c r="J118" s="76" t="s">
        <v>152</v>
      </c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8"/>
      <c r="AA118" s="94" t="s">
        <v>29</v>
      </c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56">
        <v>7500</v>
      </c>
      <c r="AR118" s="56"/>
      <c r="AS118" s="56"/>
      <c r="AT118" s="56"/>
      <c r="AU118" s="56"/>
      <c r="AV118" s="56"/>
    </row>
    <row r="119" spans="3:48" x14ac:dyDescent="0.25">
      <c r="D119" s="46" t="s">
        <v>153</v>
      </c>
      <c r="E119" s="47"/>
      <c r="F119" s="47"/>
      <c r="G119" s="47"/>
      <c r="H119" s="47"/>
      <c r="I119" s="48"/>
      <c r="J119" s="82" t="s">
        <v>103</v>
      </c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57" t="s">
        <v>29</v>
      </c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6">
        <v>7500</v>
      </c>
      <c r="AR119" s="56"/>
      <c r="AS119" s="56"/>
      <c r="AT119" s="56"/>
      <c r="AU119" s="56"/>
      <c r="AV119" s="56"/>
    </row>
    <row r="120" spans="3:48" x14ac:dyDescent="0.25">
      <c r="AN120" s="12"/>
      <c r="AO120" s="13"/>
      <c r="AP120" s="28" t="s">
        <v>10</v>
      </c>
      <c r="AQ120" s="91">
        <f>SUM(AQ117:AQ119)</f>
        <v>22500</v>
      </c>
      <c r="AR120" s="92"/>
      <c r="AS120" s="92"/>
      <c r="AT120" s="92"/>
      <c r="AU120" s="92"/>
      <c r="AV120" s="93"/>
    </row>
    <row r="122" spans="3:48" x14ac:dyDescent="0.25">
      <c r="C122" s="32" t="s">
        <v>131</v>
      </c>
    </row>
    <row r="123" spans="3:48" x14ac:dyDescent="0.25">
      <c r="C123" s="32" t="s">
        <v>154</v>
      </c>
    </row>
    <row r="125" spans="3:48" x14ac:dyDescent="0.25">
      <c r="D125" s="46" t="s">
        <v>82</v>
      </c>
      <c r="E125" s="47"/>
      <c r="F125" s="47"/>
      <c r="G125" s="47"/>
      <c r="H125" s="47"/>
      <c r="I125" s="48"/>
      <c r="J125" s="46" t="s">
        <v>83</v>
      </c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8"/>
      <c r="AA125" s="52" t="s">
        <v>0</v>
      </c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46" t="s">
        <v>1</v>
      </c>
      <c r="AR125" s="47"/>
      <c r="AS125" s="47"/>
      <c r="AT125" s="47"/>
      <c r="AU125" s="47"/>
      <c r="AV125" s="48"/>
    </row>
    <row r="126" spans="3:48" x14ac:dyDescent="0.25">
      <c r="D126" s="46" t="s">
        <v>113</v>
      </c>
      <c r="E126" s="47"/>
      <c r="F126" s="47"/>
      <c r="G126" s="47"/>
      <c r="H126" s="47"/>
      <c r="I126" s="48"/>
      <c r="J126" s="76" t="s">
        <v>128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8"/>
      <c r="AA126" s="57" t="s">
        <v>29</v>
      </c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6">
        <v>7500</v>
      </c>
      <c r="AR126" s="56"/>
      <c r="AS126" s="56"/>
      <c r="AT126" s="56"/>
      <c r="AU126" s="56"/>
      <c r="AV126" s="56"/>
    </row>
    <row r="127" spans="3:48" x14ac:dyDescent="0.25">
      <c r="AN127" s="12"/>
      <c r="AO127" s="13"/>
      <c r="AP127" s="28" t="s">
        <v>10</v>
      </c>
      <c r="AQ127" s="91">
        <f>SUM(AQ124:AQ126)</f>
        <v>7500</v>
      </c>
      <c r="AR127" s="92"/>
      <c r="AS127" s="92"/>
      <c r="AT127" s="92"/>
      <c r="AU127" s="92"/>
      <c r="AV127" s="93"/>
    </row>
    <row r="130" spans="3:48" x14ac:dyDescent="0.25">
      <c r="C130" s="32" t="s">
        <v>131</v>
      </c>
    </row>
    <row r="131" spans="3:48" x14ac:dyDescent="0.25">
      <c r="C131" s="32" t="s">
        <v>155</v>
      </c>
    </row>
    <row r="133" spans="3:48" x14ac:dyDescent="0.25">
      <c r="D133" s="46" t="s">
        <v>82</v>
      </c>
      <c r="E133" s="47"/>
      <c r="F133" s="47"/>
      <c r="G133" s="47"/>
      <c r="H133" s="47"/>
      <c r="I133" s="48"/>
      <c r="J133" s="46" t="s">
        <v>83</v>
      </c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8"/>
      <c r="AA133" s="52" t="s">
        <v>0</v>
      </c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46" t="s">
        <v>1</v>
      </c>
      <c r="AR133" s="47"/>
      <c r="AS133" s="47"/>
      <c r="AT133" s="47"/>
      <c r="AU133" s="47"/>
      <c r="AV133" s="48"/>
    </row>
    <row r="134" spans="3:48" x14ac:dyDescent="0.25">
      <c r="D134" s="46" t="s">
        <v>156</v>
      </c>
      <c r="E134" s="47"/>
      <c r="F134" s="47"/>
      <c r="G134" s="47"/>
      <c r="H134" s="47"/>
      <c r="I134" s="48"/>
      <c r="J134" s="76" t="s">
        <v>128</v>
      </c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8"/>
      <c r="AA134" s="57" t="s">
        <v>29</v>
      </c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6">
        <v>7500</v>
      </c>
      <c r="AR134" s="56"/>
      <c r="AS134" s="56"/>
      <c r="AT134" s="56"/>
      <c r="AU134" s="56"/>
      <c r="AV134" s="56"/>
    </row>
    <row r="135" spans="3:48" x14ac:dyDescent="0.25">
      <c r="AN135" s="12"/>
      <c r="AO135" s="13"/>
      <c r="AP135" s="28" t="s">
        <v>10</v>
      </c>
      <c r="AQ135" s="91">
        <f>SUM(AQ132:AQ134)</f>
        <v>7500</v>
      </c>
      <c r="AR135" s="92"/>
      <c r="AS135" s="92"/>
      <c r="AT135" s="92"/>
      <c r="AU135" s="92"/>
      <c r="AV135" s="93"/>
    </row>
  </sheetData>
  <mergeCells count="213">
    <mergeCell ref="AX108:BA108"/>
    <mergeCell ref="AW67:AY67"/>
    <mergeCell ref="AW33:AY33"/>
    <mergeCell ref="AW38:AY38"/>
    <mergeCell ref="AW47:AY47"/>
    <mergeCell ref="AW76:AY76"/>
    <mergeCell ref="AW84:AY84"/>
    <mergeCell ref="AW92:AY92"/>
    <mergeCell ref="AW21:AY21"/>
    <mergeCell ref="AX101:BA101"/>
    <mergeCell ref="D18:I18"/>
    <mergeCell ref="J18:Z18"/>
    <mergeCell ref="AA18:AP18"/>
    <mergeCell ref="AQ18:AV18"/>
    <mergeCell ref="D19:I19"/>
    <mergeCell ref="J19:Z19"/>
    <mergeCell ref="AA19:AP19"/>
    <mergeCell ref="AQ19:AV19"/>
    <mergeCell ref="AX56:AZ56"/>
    <mergeCell ref="AQ20:AV20"/>
    <mergeCell ref="D25:I25"/>
    <mergeCell ref="J25:Z25"/>
    <mergeCell ref="AA25:AP25"/>
    <mergeCell ref="AQ25:AV25"/>
    <mergeCell ref="D26:I29"/>
    <mergeCell ref="J26:Z26"/>
    <mergeCell ref="AA26:AP26"/>
    <mergeCell ref="AQ26:AV26"/>
    <mergeCell ref="J27:Z27"/>
    <mergeCell ref="D30:I31"/>
    <mergeCell ref="J30:Z30"/>
    <mergeCell ref="AA30:AP30"/>
    <mergeCell ref="AQ30:AV30"/>
    <mergeCell ref="J31:Z31"/>
    <mergeCell ref="AA31:AP31"/>
    <mergeCell ref="AQ31:AV31"/>
    <mergeCell ref="AA27:AP27"/>
    <mergeCell ref="AQ27:AV27"/>
    <mergeCell ref="J28:Z28"/>
    <mergeCell ref="AA28:AP28"/>
    <mergeCell ref="AQ28:AV28"/>
    <mergeCell ref="J29:Z29"/>
    <mergeCell ref="AA29:AP29"/>
    <mergeCell ref="AQ29:AV29"/>
    <mergeCell ref="AQ32:AV32"/>
    <mergeCell ref="D35:I35"/>
    <mergeCell ref="J35:Z35"/>
    <mergeCell ref="AA35:AP35"/>
    <mergeCell ref="AQ35:AV35"/>
    <mergeCell ref="D36:I36"/>
    <mergeCell ref="J36:Z36"/>
    <mergeCell ref="AA36:AP36"/>
    <mergeCell ref="AQ36:AV36"/>
    <mergeCell ref="AQ37:AV37"/>
    <mergeCell ref="D44:I44"/>
    <mergeCell ref="J44:Z44"/>
    <mergeCell ref="AA44:AP44"/>
    <mergeCell ref="AQ44:AV44"/>
    <mergeCell ref="D45:I45"/>
    <mergeCell ref="J45:Z45"/>
    <mergeCell ref="AA45:AP45"/>
    <mergeCell ref="AQ45:AV45"/>
    <mergeCell ref="D52:I53"/>
    <mergeCell ref="J52:Z52"/>
    <mergeCell ref="AA52:AP52"/>
    <mergeCell ref="AQ52:AV52"/>
    <mergeCell ref="J53:Z53"/>
    <mergeCell ref="AA53:AP53"/>
    <mergeCell ref="AQ53:AV53"/>
    <mergeCell ref="D46:I46"/>
    <mergeCell ref="J46:Z46"/>
    <mergeCell ref="AA46:AP46"/>
    <mergeCell ref="AQ46:AV46"/>
    <mergeCell ref="AQ47:AV47"/>
    <mergeCell ref="D51:I51"/>
    <mergeCell ref="J51:Z51"/>
    <mergeCell ref="AA51:AP51"/>
    <mergeCell ref="AQ51:AV51"/>
    <mergeCell ref="D54:I54"/>
    <mergeCell ref="J54:Z54"/>
    <mergeCell ref="AA54:AP54"/>
    <mergeCell ref="AQ54:AV54"/>
    <mergeCell ref="AQ55:AV55"/>
    <mergeCell ref="D59:I59"/>
    <mergeCell ref="J59:Z59"/>
    <mergeCell ref="AA59:AP59"/>
    <mergeCell ref="AQ59:AV59"/>
    <mergeCell ref="J63:Z63"/>
    <mergeCell ref="AA63:AP63"/>
    <mergeCell ref="AQ63:AV63"/>
    <mergeCell ref="D64:I64"/>
    <mergeCell ref="AA64:AP64"/>
    <mergeCell ref="AQ64:AV64"/>
    <mergeCell ref="D60:I63"/>
    <mergeCell ref="J60:Z60"/>
    <mergeCell ref="AA60:AP60"/>
    <mergeCell ref="AQ60:AV60"/>
    <mergeCell ref="J61:Z61"/>
    <mergeCell ref="AA61:AP61"/>
    <mergeCell ref="AQ61:AV61"/>
    <mergeCell ref="J62:Z62"/>
    <mergeCell ref="AA62:AP62"/>
    <mergeCell ref="AQ62:AV62"/>
    <mergeCell ref="D73:I73"/>
    <mergeCell ref="J73:Z73"/>
    <mergeCell ref="AA73:AP73"/>
    <mergeCell ref="AQ73:AV73"/>
    <mergeCell ref="D74:I74"/>
    <mergeCell ref="J74:Z74"/>
    <mergeCell ref="AA74:AP74"/>
    <mergeCell ref="AQ74:AV74"/>
    <mergeCell ref="D65:I65"/>
    <mergeCell ref="J65:Z65"/>
    <mergeCell ref="AA65:AP65"/>
    <mergeCell ref="AQ65:AV65"/>
    <mergeCell ref="AQ66:AV66"/>
    <mergeCell ref="D72:I72"/>
    <mergeCell ref="J72:Z72"/>
    <mergeCell ref="AA72:AP72"/>
    <mergeCell ref="AQ72:AV72"/>
    <mergeCell ref="D75:I75"/>
    <mergeCell ref="J75:Z75"/>
    <mergeCell ref="AA75:AP75"/>
    <mergeCell ref="AQ75:AV75"/>
    <mergeCell ref="AQ76:AV76"/>
    <mergeCell ref="D81:I81"/>
    <mergeCell ref="J81:Z81"/>
    <mergeCell ref="AA81:AP81"/>
    <mergeCell ref="AQ81:AV81"/>
    <mergeCell ref="D88:I88"/>
    <mergeCell ref="J88:Z88"/>
    <mergeCell ref="AA88:AP88"/>
    <mergeCell ref="AQ88:AV88"/>
    <mergeCell ref="D89:I89"/>
    <mergeCell ref="J89:Z89"/>
    <mergeCell ref="AA89:AP89"/>
    <mergeCell ref="AQ89:AV89"/>
    <mergeCell ref="D82:I82"/>
    <mergeCell ref="J82:Z82"/>
    <mergeCell ref="AA82:AP82"/>
    <mergeCell ref="AQ82:AV82"/>
    <mergeCell ref="AQ83:AV83"/>
    <mergeCell ref="D87:I87"/>
    <mergeCell ref="J87:Z87"/>
    <mergeCell ref="AA87:AP87"/>
    <mergeCell ref="AQ87:AV87"/>
    <mergeCell ref="D97:I97"/>
    <mergeCell ref="J97:Z97"/>
    <mergeCell ref="AA97:AP97"/>
    <mergeCell ref="AQ97:AV97"/>
    <mergeCell ref="D98:I98"/>
    <mergeCell ref="J98:Z98"/>
    <mergeCell ref="AA98:AP98"/>
    <mergeCell ref="AQ98:AV98"/>
    <mergeCell ref="D90:I90"/>
    <mergeCell ref="J90:Z90"/>
    <mergeCell ref="AA90:AP90"/>
    <mergeCell ref="AQ90:AV90"/>
    <mergeCell ref="AQ91:AV91"/>
    <mergeCell ref="D96:I96"/>
    <mergeCell ref="J96:Z96"/>
    <mergeCell ref="AA96:AP96"/>
    <mergeCell ref="AQ96:AV96"/>
    <mergeCell ref="D106:I106"/>
    <mergeCell ref="J106:Z106"/>
    <mergeCell ref="AA106:AP106"/>
    <mergeCell ref="AQ106:AV106"/>
    <mergeCell ref="AQ107:AV107"/>
    <mergeCell ref="AR109:AW109"/>
    <mergeCell ref="D99:I99"/>
    <mergeCell ref="J99:Z99"/>
    <mergeCell ref="AA99:AP99"/>
    <mergeCell ref="AQ99:AV99"/>
    <mergeCell ref="AQ100:AV100"/>
    <mergeCell ref="D105:I105"/>
    <mergeCell ref="J105:Z105"/>
    <mergeCell ref="AA105:AP105"/>
    <mergeCell ref="AQ105:AV105"/>
    <mergeCell ref="D118:I118"/>
    <mergeCell ref="J118:Z118"/>
    <mergeCell ref="AA118:AP118"/>
    <mergeCell ref="AQ118:AV118"/>
    <mergeCell ref="D119:I119"/>
    <mergeCell ref="J119:Z119"/>
    <mergeCell ref="AA119:AP119"/>
    <mergeCell ref="AQ119:AV119"/>
    <mergeCell ref="D116:I116"/>
    <mergeCell ref="J116:Z116"/>
    <mergeCell ref="AA116:AP116"/>
    <mergeCell ref="AQ116:AV116"/>
    <mergeCell ref="D117:I117"/>
    <mergeCell ref="J117:Z117"/>
    <mergeCell ref="AA117:AP117"/>
    <mergeCell ref="AQ117:AV117"/>
    <mergeCell ref="AQ120:AV120"/>
    <mergeCell ref="D125:I125"/>
    <mergeCell ref="J125:Z125"/>
    <mergeCell ref="AA125:AP125"/>
    <mergeCell ref="AQ125:AV125"/>
    <mergeCell ref="D126:I126"/>
    <mergeCell ref="J126:Z126"/>
    <mergeCell ref="AA126:AP126"/>
    <mergeCell ref="AQ126:AV126"/>
    <mergeCell ref="AQ135:AV135"/>
    <mergeCell ref="AQ127:AV127"/>
    <mergeCell ref="D133:I133"/>
    <mergeCell ref="J133:Z133"/>
    <mergeCell ref="AA133:AP133"/>
    <mergeCell ref="AQ133:AV133"/>
    <mergeCell ref="D134:I134"/>
    <mergeCell ref="J134:Z134"/>
    <mergeCell ref="AA134:AP134"/>
    <mergeCell ref="AQ134:AV134"/>
  </mergeCells>
  <phoneticPr fontId="1"/>
  <pageMargins left="0.70866141732283472" right="0.70866141732283472" top="0.74803149606299213" bottom="0.74803149606299213" header="0.31496062992125984" footer="0.31496062992125984"/>
  <pageSetup paperSize="9" scale="42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7E335-0045-4AD6-987F-F5CECEFAD985}">
  <dimension ref="A1:J18"/>
  <sheetViews>
    <sheetView zoomScale="115" zoomScaleNormal="115" workbookViewId="0">
      <selection activeCell="A7" sqref="A7"/>
    </sheetView>
  </sheetViews>
  <sheetFormatPr defaultRowHeight="12.75" x14ac:dyDescent="0.25"/>
  <cols>
    <col min="1" max="1" width="19.19921875" style="32" customWidth="1"/>
    <col min="2" max="2" width="19.06640625" style="32" customWidth="1"/>
    <col min="3" max="3" width="19.46484375" style="32" customWidth="1"/>
    <col min="4" max="4" width="15.19921875" style="32" customWidth="1"/>
    <col min="5" max="5" width="13.59765625" style="32" customWidth="1"/>
    <col min="6" max="6" width="13.46484375" style="32" customWidth="1"/>
    <col min="7" max="7" width="15.86328125" style="32" customWidth="1"/>
    <col min="8" max="8" width="15.33203125" style="32" customWidth="1"/>
    <col min="9" max="16384" width="9.06640625" style="32"/>
  </cols>
  <sheetData>
    <row r="1" spans="1:10" x14ac:dyDescent="0.25">
      <c r="A1" s="95" t="s">
        <v>157</v>
      </c>
      <c r="B1" s="95" t="s">
        <v>158</v>
      </c>
      <c r="C1" s="96" t="s">
        <v>159</v>
      </c>
      <c r="D1" s="96" t="s">
        <v>160</v>
      </c>
      <c r="E1" s="97" t="s">
        <v>161</v>
      </c>
      <c r="F1" s="97" t="s">
        <v>162</v>
      </c>
      <c r="G1" s="97" t="s">
        <v>163</v>
      </c>
      <c r="H1" s="98" t="s">
        <v>164</v>
      </c>
    </row>
    <row r="2" spans="1:10" ht="13.15" thickBot="1" x14ac:dyDescent="0.3">
      <c r="A2" s="99"/>
      <c r="B2" s="99"/>
      <c r="C2" s="100" t="s">
        <v>165</v>
      </c>
      <c r="D2" s="100" t="s">
        <v>195</v>
      </c>
      <c r="E2" s="98" t="s">
        <v>166</v>
      </c>
      <c r="F2" s="98" t="s">
        <v>167</v>
      </c>
      <c r="G2" s="98" t="s">
        <v>168</v>
      </c>
      <c r="H2" s="98" t="s">
        <v>169</v>
      </c>
    </row>
    <row r="3" spans="1:10" ht="31.9" thickBot="1" x14ac:dyDescent="0.3">
      <c r="A3" s="101" t="s">
        <v>196</v>
      </c>
      <c r="B3" s="102" t="s">
        <v>170</v>
      </c>
      <c r="C3" s="102" t="s">
        <v>171</v>
      </c>
      <c r="D3" s="103">
        <v>130000</v>
      </c>
      <c r="E3" s="104">
        <v>110100</v>
      </c>
      <c r="F3" s="104">
        <f>E3*0.66</f>
        <v>72666</v>
      </c>
      <c r="G3" s="104">
        <f>E3-F3</f>
        <v>37434</v>
      </c>
      <c r="H3" s="104">
        <v>0</v>
      </c>
    </row>
    <row r="4" spans="1:10" ht="42.4" thickBot="1" x14ac:dyDescent="0.3">
      <c r="A4" s="101" t="s">
        <v>172</v>
      </c>
      <c r="B4" s="102" t="s">
        <v>173</v>
      </c>
      <c r="C4" s="102" t="s">
        <v>174</v>
      </c>
      <c r="D4" s="103">
        <v>120000</v>
      </c>
      <c r="E4" s="105">
        <v>145000</v>
      </c>
      <c r="F4" s="106">
        <f>145000*0.66</f>
        <v>95700</v>
      </c>
      <c r="G4" s="106">
        <v>0</v>
      </c>
      <c r="H4" s="106">
        <f>190000-95700</f>
        <v>94300</v>
      </c>
    </row>
    <row r="5" spans="1:10" ht="13.15" thickBot="1" x14ac:dyDescent="0.3">
      <c r="A5" s="101" t="s">
        <v>175</v>
      </c>
      <c r="B5" s="102" t="s">
        <v>176</v>
      </c>
      <c r="C5" s="107">
        <v>25000</v>
      </c>
      <c r="D5" s="103">
        <v>25000</v>
      </c>
      <c r="E5" s="105"/>
      <c r="F5" s="106"/>
      <c r="G5" s="106"/>
      <c r="H5" s="106"/>
    </row>
    <row r="6" spans="1:10" ht="13.15" thickBot="1" x14ac:dyDescent="0.3">
      <c r="A6" s="101" t="s">
        <v>177</v>
      </c>
      <c r="B6" s="102" t="s">
        <v>178</v>
      </c>
      <c r="C6" s="102" t="s">
        <v>179</v>
      </c>
      <c r="D6" s="103">
        <v>50000</v>
      </c>
      <c r="E6" s="108">
        <v>30000</v>
      </c>
      <c r="F6" s="108">
        <f>E6*0.66</f>
        <v>19800</v>
      </c>
      <c r="G6" s="104">
        <v>0</v>
      </c>
      <c r="H6" s="108">
        <f>E6-F6</f>
        <v>10200</v>
      </c>
    </row>
    <row r="7" spans="1:10" ht="42.4" thickBot="1" x14ac:dyDescent="0.3">
      <c r="A7" s="109" t="s">
        <v>197</v>
      </c>
      <c r="B7" s="110" t="s">
        <v>180</v>
      </c>
      <c r="C7" s="110" t="s">
        <v>181</v>
      </c>
      <c r="D7" s="111">
        <v>120000</v>
      </c>
      <c r="E7" s="112">
        <v>113000</v>
      </c>
      <c r="F7" s="113">
        <f>E7*0.66</f>
        <v>74580</v>
      </c>
      <c r="G7" s="113">
        <v>13000</v>
      </c>
      <c r="H7" s="112">
        <f>E7-F7-G7</f>
        <v>25420</v>
      </c>
      <c r="I7" s="32" t="s">
        <v>204</v>
      </c>
    </row>
    <row r="8" spans="1:10" x14ac:dyDescent="0.25">
      <c r="A8" s="114" t="s">
        <v>182</v>
      </c>
      <c r="B8" s="114" t="s">
        <v>183</v>
      </c>
      <c r="C8" s="115">
        <v>60000</v>
      </c>
      <c r="D8" s="116">
        <v>60000</v>
      </c>
      <c r="E8" s="117">
        <v>57800</v>
      </c>
      <c r="F8" s="118">
        <f>E8*0.66</f>
        <v>38148</v>
      </c>
      <c r="G8" s="118">
        <v>13000</v>
      </c>
      <c r="H8" s="118">
        <v>38420</v>
      </c>
    </row>
    <row r="9" spans="1:10" ht="21" customHeight="1" x14ac:dyDescent="0.25">
      <c r="A9" s="119"/>
      <c r="B9" s="119"/>
      <c r="C9" s="120" t="s">
        <v>184</v>
      </c>
      <c r="D9" s="121"/>
      <c r="E9" s="117"/>
      <c r="F9" s="118"/>
      <c r="G9" s="118"/>
      <c r="H9" s="118"/>
      <c r="I9" s="32" t="s">
        <v>205</v>
      </c>
    </row>
    <row r="10" spans="1:10" ht="13.15" thickBot="1" x14ac:dyDescent="0.3">
      <c r="A10" s="122"/>
      <c r="B10" s="122"/>
      <c r="C10" s="110" t="s">
        <v>186</v>
      </c>
      <c r="D10" s="123"/>
      <c r="E10" s="117"/>
      <c r="F10" s="118"/>
      <c r="G10" s="118"/>
      <c r="H10" s="118"/>
      <c r="I10" s="32" t="s">
        <v>185</v>
      </c>
    </row>
    <row r="11" spans="1:10" ht="19.149999999999999" thickBot="1" x14ac:dyDescent="0.3">
      <c r="A11" s="109" t="s">
        <v>198</v>
      </c>
      <c r="B11" s="110" t="s">
        <v>186</v>
      </c>
      <c r="C11" s="110" t="s">
        <v>187</v>
      </c>
      <c r="D11" s="111">
        <v>135000</v>
      </c>
      <c r="E11" s="112">
        <v>124700</v>
      </c>
      <c r="F11" s="113">
        <f>E11*0.66</f>
        <v>82302</v>
      </c>
      <c r="G11" s="113">
        <v>18000</v>
      </c>
      <c r="H11" s="112">
        <f>E11-F11-G11</f>
        <v>24398</v>
      </c>
      <c r="I11" s="130" t="s">
        <v>206</v>
      </c>
    </row>
    <row r="12" spans="1:10" ht="31.9" thickBot="1" x14ac:dyDescent="0.3">
      <c r="A12" s="109" t="s">
        <v>196</v>
      </c>
      <c r="B12" s="110" t="s">
        <v>188</v>
      </c>
      <c r="C12" s="110" t="s">
        <v>189</v>
      </c>
      <c r="D12" s="111">
        <v>180000</v>
      </c>
      <c r="E12" s="112">
        <v>177000</v>
      </c>
      <c r="F12" s="113">
        <f>E12*0.66</f>
        <v>116820</v>
      </c>
      <c r="G12" s="113">
        <v>28000</v>
      </c>
      <c r="H12" s="112">
        <f>E12-F12-G12</f>
        <v>32180</v>
      </c>
      <c r="I12" s="32" t="s">
        <v>207</v>
      </c>
      <c r="J12" s="32" t="s">
        <v>190</v>
      </c>
    </row>
    <row r="13" spans="1:10" ht="13.15" thickBot="1" x14ac:dyDescent="0.3">
      <c r="A13" s="124" t="s">
        <v>191</v>
      </c>
      <c r="B13" s="125"/>
      <c r="C13" s="126"/>
      <c r="D13" s="127">
        <v>820000</v>
      </c>
      <c r="E13" s="108">
        <f>SUM(E3:E12)</f>
        <v>757600</v>
      </c>
      <c r="F13" s="108">
        <f>SUM(F3:F12)</f>
        <v>500016</v>
      </c>
      <c r="G13" s="108">
        <f>SUM(G3:G12)</f>
        <v>109434</v>
      </c>
      <c r="H13" s="108">
        <f>SUM(H3:H12)</f>
        <v>224918</v>
      </c>
    </row>
    <row r="14" spans="1:10" ht="23.65" customHeight="1" thickBot="1" x14ac:dyDescent="0.3">
      <c r="A14" s="124" t="s">
        <v>192</v>
      </c>
      <c r="B14" s="125"/>
      <c r="C14" s="126"/>
      <c r="D14" s="127">
        <v>500000</v>
      </c>
      <c r="E14" s="128" t="s">
        <v>193</v>
      </c>
      <c r="F14" s="108"/>
      <c r="G14" s="108"/>
      <c r="H14" s="108"/>
    </row>
    <row r="16" spans="1:10" x14ac:dyDescent="0.25">
      <c r="A16" s="32" t="s">
        <v>194</v>
      </c>
    </row>
    <row r="18" spans="1:1" x14ac:dyDescent="0.25">
      <c r="A18" s="32" t="s">
        <v>199</v>
      </c>
    </row>
  </sheetData>
  <mergeCells count="15">
    <mergeCell ref="H8:H10"/>
    <mergeCell ref="A13:C13"/>
    <mergeCell ref="A14:C14"/>
    <mergeCell ref="A8:A10"/>
    <mergeCell ref="B8:B10"/>
    <mergeCell ref="D8:D10"/>
    <mergeCell ref="E8:E10"/>
    <mergeCell ref="F8:F10"/>
    <mergeCell ref="G8:G10"/>
    <mergeCell ref="A1:A2"/>
    <mergeCell ref="B1:B2"/>
    <mergeCell ref="E4:E5"/>
    <mergeCell ref="F4:F5"/>
    <mergeCell ref="G4:G5"/>
    <mergeCell ref="H4:H5"/>
  </mergeCells>
  <phoneticPr fontId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20161227(過去資料)</vt:lpstr>
      <vt:lpstr>20170120(過去資料)</vt:lpstr>
      <vt:lpstr>20170123(過去資料)</vt:lpstr>
      <vt:lpstr>20170120 (過去資料)</vt:lpstr>
      <vt:lpstr>20170228 (過去資料)</vt:lpstr>
      <vt:lpstr>20170914 (最新まとめ請求資料)</vt:lpstr>
      <vt:lpstr>助成金用</vt:lpstr>
      <vt:lpstr>Sheet1</vt:lpstr>
      <vt:lpstr>'20161227(過去資料)'!Print_Area</vt:lpstr>
      <vt:lpstr>'20170120 (過去資料)'!Print_Area</vt:lpstr>
      <vt:lpstr>'20170120(過去資料)'!Print_Area</vt:lpstr>
      <vt:lpstr>'20170123(過去資料)'!Print_Area</vt:lpstr>
      <vt:lpstr>'20170228 (過去資料)'!Print_Area</vt:lpstr>
      <vt:lpstr>'20170914 (最新まとめ請求資料)'!Print_Area</vt:lpstr>
      <vt:lpstr>助成金用!Print_Area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P-13-07</dc:creator>
  <cp:lastModifiedBy>mikiko.yumikura</cp:lastModifiedBy>
  <cp:lastPrinted>2017-02-02T01:50:36Z</cp:lastPrinted>
  <dcterms:created xsi:type="dcterms:W3CDTF">2016-10-26T07:32:34Z</dcterms:created>
  <dcterms:modified xsi:type="dcterms:W3CDTF">2017-09-19T10:32:53Z</dcterms:modified>
</cp:coreProperties>
</file>